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9320" windowHeight="10110"/>
  </bookViews>
  <sheets>
    <sheet name="členění na resortní a soukromé" sheetId="6" r:id="rId1"/>
  </sheets>
  <calcPr calcId="145621"/>
</workbook>
</file>

<file path=xl/calcChain.xml><?xml version="1.0" encoding="utf-8"?>
<calcChain xmlns="http://schemas.openxmlformats.org/spreadsheetml/2006/main">
  <c r="K26" i="6" l="1"/>
  <c r="K18" i="6"/>
  <c r="K15" i="6"/>
  <c r="K27" i="6" s="1"/>
  <c r="J26" i="6" l="1"/>
  <c r="J18" i="6"/>
  <c r="J15" i="6"/>
  <c r="J27" i="6" l="1"/>
  <c r="I26" i="6"/>
  <c r="H26" i="6"/>
  <c r="G26" i="6"/>
  <c r="F26" i="6"/>
  <c r="E26" i="6"/>
  <c r="D26" i="6"/>
  <c r="C26" i="6"/>
  <c r="I18" i="6"/>
  <c r="H18" i="6"/>
  <c r="G18" i="6"/>
  <c r="F18" i="6"/>
  <c r="E18" i="6"/>
  <c r="D18" i="6"/>
  <c r="C18" i="6"/>
  <c r="I15" i="6" l="1"/>
  <c r="I27" i="6" s="1"/>
  <c r="H15" i="6" l="1"/>
  <c r="H27" i="6" s="1"/>
  <c r="G15" i="6"/>
  <c r="G27" i="6" s="1"/>
  <c r="F15" i="6"/>
  <c r="F27" i="6" s="1"/>
  <c r="E15" i="6"/>
  <c r="E27" i="6" s="1"/>
  <c r="D15" i="6"/>
  <c r="D27" i="6" s="1"/>
  <c r="C15" i="6"/>
  <c r="C27" i="6" s="1"/>
  <c r="B27" i="6"/>
</calcChain>
</file>

<file path=xl/sharedStrings.xml><?xml version="1.0" encoding="utf-8"?>
<sst xmlns="http://schemas.openxmlformats.org/spreadsheetml/2006/main" count="27" uniqueCount="27">
  <si>
    <t xml:space="preserve">Agritec Plant Research s.r.o. </t>
  </si>
  <si>
    <t xml:space="preserve">Agrotest fyto, s.r.o. </t>
  </si>
  <si>
    <t xml:space="preserve">Agrovýzkum Rapotín s.r.o. </t>
  </si>
  <si>
    <t>Chmelařský institut s.r.o.</t>
  </si>
  <si>
    <t>Ústav zemědělské ekonomiky a informací</t>
  </si>
  <si>
    <t>Výzkumné centrum SELTON, s. r. o.</t>
  </si>
  <si>
    <t>Výzkumný a šlechtitelský ústav ovocnářský Holovousy s.r.o.</t>
  </si>
  <si>
    <t>Výzkumný ústav bramborářský Havlíčkův Brod, s.r.o.</t>
  </si>
  <si>
    <t xml:space="preserve">Výzkumný ústav lesního hospodářství a myslivosti, v.v.i. </t>
  </si>
  <si>
    <t>Výzkumný ústav meliorací a ochrany půdy, v.v.i.</t>
  </si>
  <si>
    <t xml:space="preserve">Výzkumný ústav mlékárenský s.r.o. </t>
  </si>
  <si>
    <t>Výzkumný ústav pivovarský a sladařský, a.s.</t>
  </si>
  <si>
    <t xml:space="preserve">Výzkumný ústav potravinářský Praha, v.v.i. </t>
  </si>
  <si>
    <t xml:space="preserve">Výzkumný ústav rostlinné výroby, v.v.i. </t>
  </si>
  <si>
    <t>Výzkumný ústav veterinárního lékařství, v.v.i.</t>
  </si>
  <si>
    <t>Výzkumný ústav zemědělské techniky, v.v.i.</t>
  </si>
  <si>
    <t xml:space="preserve">Výzkumný ústav živočišné výroby, v.v.i. </t>
  </si>
  <si>
    <t>Zemědělský výzkum, spol. s r.o.</t>
  </si>
  <si>
    <t>Výzkumná organizace</t>
  </si>
  <si>
    <t>CELKEM</t>
  </si>
  <si>
    <t>2011 (tis. Kč)</t>
  </si>
  <si>
    <t>Národní zemědělské muzeum, s.p.o.</t>
  </si>
  <si>
    <t xml:space="preserve">OSEVA vývoj a výzkum, s.r.o. </t>
  </si>
  <si>
    <t>Celkem soukromé výzkumné organizace</t>
  </si>
  <si>
    <t>Celkem resortní veřejné výzkumné organizace</t>
  </si>
  <si>
    <t>Celkem resortní příspěvkové organizace</t>
  </si>
  <si>
    <t>INSTITUCIONÁLNÍ PODPORA V LETECH 2012 - 2020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</si>
</sst>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3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5" fillId="0" borderId="0" xfId="0" applyFo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3" fontId="4" fillId="0" borderId="16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3" fontId="4" fillId="0" borderId="24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3" fontId="4" fillId="0" borderId="17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3" fontId="4" fillId="2" borderId="17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3" fontId="4" fillId="0" borderId="18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4" fillId="0" borderId="25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2" borderId="23" xfId="0" applyNumberFormat="1" applyFont="1" applyFill="1" applyBorder="1" applyAlignment="1">
      <alignment horizontal="right" vertical="center" wrapText="1"/>
    </xf>
    <xf numFmtId="3" fontId="4" fillId="2" borderId="22" xfId="0" applyNumberFormat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vertical="center" wrapText="1"/>
    </xf>
    <xf numFmtId="3" fontId="4" fillId="3" borderId="15" xfId="0" applyNumberFormat="1" applyFont="1" applyFill="1" applyBorder="1" applyAlignment="1">
      <alignment vertical="center" wrapText="1"/>
    </xf>
    <xf numFmtId="3" fontId="8" fillId="3" borderId="6" xfId="0" applyNumberFormat="1" applyFont="1" applyFill="1" applyBorder="1" applyAlignment="1">
      <alignment vertical="center" wrapText="1"/>
    </xf>
    <xf numFmtId="3" fontId="8" fillId="3" borderId="9" xfId="0" applyNumberFormat="1" applyFont="1" applyFill="1" applyBorder="1" applyAlignment="1">
      <alignment vertical="center" wrapText="1"/>
    </xf>
    <xf numFmtId="3" fontId="8" fillId="3" borderId="7" xfId="0" applyNumberFormat="1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2" borderId="20" xfId="0" applyNumberFormat="1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3" fontId="8" fillId="4" borderId="26" xfId="0" applyNumberFormat="1" applyFont="1" applyFill="1" applyBorder="1" applyAlignment="1">
      <alignment vertical="center" wrapText="1"/>
    </xf>
    <xf numFmtId="3" fontId="8" fillId="4" borderId="6" xfId="0" applyNumberFormat="1" applyFont="1" applyFill="1" applyBorder="1" applyAlignment="1">
      <alignment vertical="center" wrapText="1"/>
    </xf>
    <xf numFmtId="3" fontId="8" fillId="4" borderId="7" xfId="0" applyNumberFormat="1" applyFont="1" applyFill="1" applyBorder="1" applyAlignment="1">
      <alignment vertical="center" wrapText="1"/>
    </xf>
    <xf numFmtId="3" fontId="4" fillId="2" borderId="27" xfId="0" applyNumberFormat="1" applyFont="1" applyFill="1" applyBorder="1" applyAlignment="1">
      <alignment horizontal="right" vertical="center" wrapText="1"/>
    </xf>
    <xf numFmtId="3" fontId="4" fillId="2" borderId="28" xfId="0" applyNumberFormat="1" applyFont="1" applyFill="1" applyBorder="1" applyAlignment="1">
      <alignment horizontal="right" vertical="center" wrapText="1"/>
    </xf>
    <xf numFmtId="3" fontId="8" fillId="4" borderId="9" xfId="0" applyNumberFormat="1" applyFont="1" applyFill="1" applyBorder="1" applyAlignment="1">
      <alignment vertical="center" wrapText="1"/>
    </xf>
    <xf numFmtId="3" fontId="8" fillId="3" borderId="15" xfId="0" applyNumberFormat="1" applyFont="1" applyFill="1" applyBorder="1" applyAlignment="1">
      <alignment vertical="center" wrapText="1"/>
    </xf>
    <xf numFmtId="3" fontId="4" fillId="0" borderId="15" xfId="0" applyNumberFormat="1" applyFont="1" applyBorder="1" applyAlignment="1">
      <alignment vertical="center" wrapText="1"/>
    </xf>
    <xf numFmtId="3" fontId="4" fillId="2" borderId="29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A13" workbookViewId="0">
      <selection activeCell="O33" sqref="O33"/>
    </sheetView>
  </sheetViews>
  <sheetFormatPr defaultRowHeight="14.25" x14ac:dyDescent="0.2"/>
  <cols>
    <col min="1" max="1" width="47.28515625" style="1" customWidth="1"/>
    <col min="2" max="2" width="9.28515625" style="1" hidden="1" customWidth="1"/>
    <col min="3" max="9" width="8" style="1" customWidth="1"/>
    <col min="10" max="16384" width="9.140625" style="1"/>
  </cols>
  <sheetData>
    <row r="1" spans="1:11" ht="18" x14ac:dyDescent="0.25">
      <c r="A1" s="3" t="s">
        <v>26</v>
      </c>
      <c r="B1" s="3"/>
      <c r="C1" s="3"/>
      <c r="D1" s="3"/>
      <c r="E1" s="3"/>
    </row>
    <row r="2" spans="1:11" ht="7.5" customHeight="1" thickBot="1" x14ac:dyDescent="0.3">
      <c r="A2" s="4"/>
    </row>
    <row r="3" spans="1:11" ht="24.75" thickBot="1" x14ac:dyDescent="0.25">
      <c r="A3" s="6" t="s">
        <v>18</v>
      </c>
      <c r="B3" s="7" t="s">
        <v>20</v>
      </c>
      <c r="C3" s="8">
        <v>2012</v>
      </c>
      <c r="D3" s="8">
        <v>2013</v>
      </c>
      <c r="E3" s="8">
        <v>2014</v>
      </c>
      <c r="F3" s="8">
        <v>2015</v>
      </c>
      <c r="G3" s="8">
        <v>2016</v>
      </c>
      <c r="H3" s="9">
        <v>2017</v>
      </c>
      <c r="I3" s="9">
        <v>2018</v>
      </c>
      <c r="J3" s="9">
        <v>2019</v>
      </c>
      <c r="K3" s="10">
        <v>2020</v>
      </c>
    </row>
    <row r="4" spans="1:11" ht="17.25" customHeight="1" x14ac:dyDescent="0.2">
      <c r="A4" s="11" t="s">
        <v>0</v>
      </c>
      <c r="B4" s="12">
        <v>3787</v>
      </c>
      <c r="C4" s="14">
        <v>3229</v>
      </c>
      <c r="D4" s="13">
        <v>4918</v>
      </c>
      <c r="E4" s="15">
        <v>7822</v>
      </c>
      <c r="F4" s="16">
        <v>7930</v>
      </c>
      <c r="G4" s="17">
        <v>7950</v>
      </c>
      <c r="H4" s="18">
        <v>9057</v>
      </c>
      <c r="I4" s="18">
        <v>9057</v>
      </c>
      <c r="J4" s="56">
        <v>9511</v>
      </c>
      <c r="K4" s="52">
        <v>9443</v>
      </c>
    </row>
    <row r="5" spans="1:11" ht="17.25" customHeight="1" x14ac:dyDescent="0.2">
      <c r="A5" s="20" t="s">
        <v>1</v>
      </c>
      <c r="B5" s="21">
        <v>9042</v>
      </c>
      <c r="C5" s="23">
        <v>9915</v>
      </c>
      <c r="D5" s="22">
        <v>10692</v>
      </c>
      <c r="E5" s="24">
        <v>14369</v>
      </c>
      <c r="F5" s="25">
        <v>14373</v>
      </c>
      <c r="G5" s="26">
        <v>13929</v>
      </c>
      <c r="H5" s="27">
        <v>15835</v>
      </c>
      <c r="I5" s="27">
        <v>15835</v>
      </c>
      <c r="J5" s="27">
        <v>16628</v>
      </c>
      <c r="K5" s="28">
        <v>17186</v>
      </c>
    </row>
    <row r="6" spans="1:11" ht="17.25" customHeight="1" x14ac:dyDescent="0.2">
      <c r="A6" s="20" t="s">
        <v>2</v>
      </c>
      <c r="B6" s="21">
        <v>2407</v>
      </c>
      <c r="C6" s="23">
        <v>4760</v>
      </c>
      <c r="D6" s="22">
        <v>6486</v>
      </c>
      <c r="E6" s="24">
        <v>9535</v>
      </c>
      <c r="F6" s="25">
        <v>9509</v>
      </c>
      <c r="G6" s="26">
        <v>9313</v>
      </c>
      <c r="H6" s="27">
        <v>10587</v>
      </c>
      <c r="I6" s="27">
        <v>10587</v>
      </c>
      <c r="J6" s="27">
        <v>11117</v>
      </c>
      <c r="K6" s="28">
        <v>11038</v>
      </c>
    </row>
    <row r="7" spans="1:11" ht="17.25" customHeight="1" x14ac:dyDescent="0.2">
      <c r="A7" s="20" t="s">
        <v>3</v>
      </c>
      <c r="B7" s="21">
        <v>5951</v>
      </c>
      <c r="C7" s="23">
        <v>4587</v>
      </c>
      <c r="D7" s="22">
        <v>4495</v>
      </c>
      <c r="E7" s="24">
        <v>6957</v>
      </c>
      <c r="F7" s="25">
        <v>7045</v>
      </c>
      <c r="G7" s="26">
        <v>6693</v>
      </c>
      <c r="H7" s="27">
        <v>7566</v>
      </c>
      <c r="I7" s="27">
        <v>7566</v>
      </c>
      <c r="J7" s="27">
        <v>7945</v>
      </c>
      <c r="K7" s="28">
        <v>8211</v>
      </c>
    </row>
    <row r="8" spans="1:11" ht="17.25" customHeight="1" x14ac:dyDescent="0.2">
      <c r="A8" s="20" t="s">
        <v>22</v>
      </c>
      <c r="B8" s="29">
        <v>0</v>
      </c>
      <c r="C8" s="23">
        <v>3399</v>
      </c>
      <c r="D8" s="22">
        <v>3253</v>
      </c>
      <c r="E8" s="24">
        <v>4297</v>
      </c>
      <c r="F8" s="25">
        <v>4344</v>
      </c>
      <c r="G8" s="26">
        <v>4427</v>
      </c>
      <c r="H8" s="27">
        <v>5110</v>
      </c>
      <c r="I8" s="27">
        <v>5110</v>
      </c>
      <c r="J8" s="27">
        <v>5366</v>
      </c>
      <c r="K8" s="28">
        <v>5328</v>
      </c>
    </row>
    <row r="9" spans="1:11" ht="17.25" customHeight="1" x14ac:dyDescent="0.2">
      <c r="A9" s="20" t="s">
        <v>5</v>
      </c>
      <c r="B9" s="29">
        <v>0</v>
      </c>
      <c r="C9" s="23">
        <v>2754</v>
      </c>
      <c r="D9" s="22">
        <v>2467</v>
      </c>
      <c r="E9" s="24">
        <v>3868</v>
      </c>
      <c r="F9" s="25">
        <v>3951</v>
      </c>
      <c r="G9" s="26">
        <v>4224</v>
      </c>
      <c r="H9" s="27">
        <v>5056</v>
      </c>
      <c r="I9" s="27">
        <v>5056</v>
      </c>
      <c r="J9" s="27">
        <v>5309</v>
      </c>
      <c r="K9" s="28">
        <v>5272</v>
      </c>
    </row>
    <row r="10" spans="1:11" ht="17.25" customHeight="1" x14ac:dyDescent="0.2">
      <c r="A10" s="20" t="s">
        <v>6</v>
      </c>
      <c r="B10" s="21">
        <v>12900</v>
      </c>
      <c r="C10" s="23">
        <v>11590</v>
      </c>
      <c r="D10" s="22">
        <v>9371</v>
      </c>
      <c r="E10" s="24">
        <v>11800</v>
      </c>
      <c r="F10" s="25">
        <v>11949</v>
      </c>
      <c r="G10" s="26">
        <v>11780</v>
      </c>
      <c r="H10" s="27">
        <v>13392</v>
      </c>
      <c r="I10" s="27">
        <v>13392</v>
      </c>
      <c r="J10" s="27">
        <v>14063</v>
      </c>
      <c r="K10" s="28">
        <v>13963</v>
      </c>
    </row>
    <row r="11" spans="1:11" ht="17.25" customHeight="1" x14ac:dyDescent="0.2">
      <c r="A11" s="20" t="s">
        <v>7</v>
      </c>
      <c r="B11" s="21">
        <v>7348</v>
      </c>
      <c r="C11" s="23">
        <v>7785</v>
      </c>
      <c r="D11" s="22">
        <v>6575</v>
      </c>
      <c r="E11" s="24">
        <v>9294</v>
      </c>
      <c r="F11" s="25">
        <v>9423</v>
      </c>
      <c r="G11" s="26">
        <v>8952</v>
      </c>
      <c r="H11" s="27">
        <v>10127</v>
      </c>
      <c r="I11" s="27">
        <v>10127</v>
      </c>
      <c r="J11" s="27">
        <v>10634</v>
      </c>
      <c r="K11" s="28">
        <v>10559</v>
      </c>
    </row>
    <row r="12" spans="1:11" ht="17.25" customHeight="1" x14ac:dyDescent="0.2">
      <c r="A12" s="20" t="s">
        <v>10</v>
      </c>
      <c r="B12" s="21">
        <v>6182</v>
      </c>
      <c r="C12" s="23">
        <v>6114</v>
      </c>
      <c r="D12" s="22">
        <v>5863</v>
      </c>
      <c r="E12" s="24">
        <v>7941</v>
      </c>
      <c r="F12" s="25">
        <v>8124</v>
      </c>
      <c r="G12" s="26">
        <v>9041</v>
      </c>
      <c r="H12" s="27">
        <v>11127</v>
      </c>
      <c r="I12" s="27">
        <v>11127</v>
      </c>
      <c r="J12" s="27">
        <v>11684</v>
      </c>
      <c r="K12" s="28">
        <v>12076</v>
      </c>
    </row>
    <row r="13" spans="1:11" ht="17.25" customHeight="1" x14ac:dyDescent="0.2">
      <c r="A13" s="20" t="s">
        <v>11</v>
      </c>
      <c r="B13" s="29">
        <v>0</v>
      </c>
      <c r="C13" s="23">
        <v>5408</v>
      </c>
      <c r="D13" s="22">
        <v>5530</v>
      </c>
      <c r="E13" s="24">
        <v>8962</v>
      </c>
      <c r="F13" s="25">
        <v>9149</v>
      </c>
      <c r="G13" s="26">
        <v>10165</v>
      </c>
      <c r="H13" s="27">
        <v>12498</v>
      </c>
      <c r="I13" s="27">
        <v>12498</v>
      </c>
      <c r="J13" s="27">
        <v>13124</v>
      </c>
      <c r="K13" s="28">
        <v>14871</v>
      </c>
    </row>
    <row r="14" spans="1:11" ht="17.25" customHeight="1" thickBot="1" x14ac:dyDescent="0.25">
      <c r="A14" s="30" t="s">
        <v>17</v>
      </c>
      <c r="B14" s="31">
        <v>6135</v>
      </c>
      <c r="C14" s="33">
        <v>5479</v>
      </c>
      <c r="D14" s="32">
        <v>5910</v>
      </c>
      <c r="E14" s="34">
        <v>10042</v>
      </c>
      <c r="F14" s="35">
        <v>10180</v>
      </c>
      <c r="G14" s="35">
        <v>10502</v>
      </c>
      <c r="H14" s="36">
        <v>12238</v>
      </c>
      <c r="I14" s="51">
        <v>12238</v>
      </c>
      <c r="J14" s="51">
        <v>12851</v>
      </c>
      <c r="K14" s="37">
        <v>13282</v>
      </c>
    </row>
    <row r="15" spans="1:11" ht="17.25" customHeight="1" thickBot="1" x14ac:dyDescent="0.25">
      <c r="A15" s="38" t="s">
        <v>23</v>
      </c>
      <c r="B15" s="39"/>
      <c r="C15" s="54">
        <f>SUM(C4:C14)</f>
        <v>65020</v>
      </c>
      <c r="D15" s="40">
        <f t="shared" ref="D15:H15" si="0">SUM(D4:D14)</f>
        <v>65560</v>
      </c>
      <c r="E15" s="40">
        <f t="shared" si="0"/>
        <v>94887</v>
      </c>
      <c r="F15" s="40">
        <f t="shared" si="0"/>
        <v>95977</v>
      </c>
      <c r="G15" s="40">
        <f t="shared" si="0"/>
        <v>96976</v>
      </c>
      <c r="H15" s="41">
        <f t="shared" si="0"/>
        <v>112593</v>
      </c>
      <c r="I15" s="40">
        <f t="shared" ref="I15:J15" si="1">SUM(I4:I14)</f>
        <v>112593</v>
      </c>
      <c r="J15" s="41">
        <f t="shared" si="1"/>
        <v>118232</v>
      </c>
      <c r="K15" s="42">
        <f t="shared" ref="K15" si="2">SUM(K4:K14)</f>
        <v>121229</v>
      </c>
    </row>
    <row r="16" spans="1:11" ht="17.25" customHeight="1" x14ac:dyDescent="0.2">
      <c r="A16" s="11" t="s">
        <v>21</v>
      </c>
      <c r="B16" s="12">
        <v>367</v>
      </c>
      <c r="C16" s="12">
        <v>1955</v>
      </c>
      <c r="D16" s="13">
        <v>2212</v>
      </c>
      <c r="E16" s="15">
        <v>3831</v>
      </c>
      <c r="F16" s="16">
        <v>3800</v>
      </c>
      <c r="G16" s="17">
        <v>3610</v>
      </c>
      <c r="H16" s="18">
        <v>4063</v>
      </c>
      <c r="I16" s="17">
        <v>4063</v>
      </c>
      <c r="J16" s="56">
        <v>4267</v>
      </c>
      <c r="K16" s="52">
        <v>4236</v>
      </c>
    </row>
    <row r="17" spans="1:11" ht="17.25" customHeight="1" thickBot="1" x14ac:dyDescent="0.25">
      <c r="A17" s="30" t="s">
        <v>4</v>
      </c>
      <c r="B17" s="31">
        <v>4349</v>
      </c>
      <c r="C17" s="31">
        <v>3635</v>
      </c>
      <c r="D17" s="32">
        <v>7867</v>
      </c>
      <c r="E17" s="34">
        <v>8883</v>
      </c>
      <c r="F17" s="35">
        <v>8895</v>
      </c>
      <c r="G17" s="43">
        <v>8450</v>
      </c>
      <c r="H17" s="36">
        <v>9398</v>
      </c>
      <c r="I17" s="43">
        <v>9398</v>
      </c>
      <c r="J17" s="36">
        <v>9869</v>
      </c>
      <c r="K17" s="44">
        <v>9799</v>
      </c>
    </row>
    <row r="18" spans="1:11" ht="17.25" customHeight="1" thickBot="1" x14ac:dyDescent="0.25">
      <c r="A18" s="38" t="s">
        <v>25</v>
      </c>
      <c r="B18" s="55"/>
      <c r="C18" s="40">
        <f>SUM(C16:C17)</f>
        <v>5590</v>
      </c>
      <c r="D18" s="40">
        <f t="shared" ref="D18:I18" si="3">SUM(D16:D17)</f>
        <v>10079</v>
      </c>
      <c r="E18" s="40">
        <f t="shared" si="3"/>
        <v>12714</v>
      </c>
      <c r="F18" s="40">
        <f t="shared" si="3"/>
        <v>12695</v>
      </c>
      <c r="G18" s="40">
        <f t="shared" si="3"/>
        <v>12060</v>
      </c>
      <c r="H18" s="40">
        <f t="shared" si="3"/>
        <v>13461</v>
      </c>
      <c r="I18" s="40">
        <f t="shared" si="3"/>
        <v>13461</v>
      </c>
      <c r="J18" s="41">
        <f t="shared" ref="J18:K18" si="4">SUM(J16:J17)</f>
        <v>14136</v>
      </c>
      <c r="K18" s="42">
        <f t="shared" si="4"/>
        <v>14035</v>
      </c>
    </row>
    <row r="19" spans="1:11" ht="17.25" customHeight="1" x14ac:dyDescent="0.2">
      <c r="A19" s="11" t="s">
        <v>8</v>
      </c>
      <c r="B19" s="12">
        <v>25348</v>
      </c>
      <c r="C19" s="14">
        <v>17466</v>
      </c>
      <c r="D19" s="13">
        <v>18261</v>
      </c>
      <c r="E19" s="15">
        <v>16102</v>
      </c>
      <c r="F19" s="16">
        <v>16529</v>
      </c>
      <c r="G19" s="17">
        <v>18756</v>
      </c>
      <c r="H19" s="18">
        <v>23385</v>
      </c>
      <c r="I19" s="18">
        <v>24885</v>
      </c>
      <c r="J19" s="18">
        <v>24557</v>
      </c>
      <c r="K19" s="19">
        <v>25380</v>
      </c>
    </row>
    <row r="20" spans="1:11" ht="17.25" customHeight="1" x14ac:dyDescent="0.2">
      <c r="A20" s="20" t="s">
        <v>9</v>
      </c>
      <c r="B20" s="21">
        <v>26839</v>
      </c>
      <c r="C20" s="23">
        <v>18494</v>
      </c>
      <c r="D20" s="22">
        <v>15692</v>
      </c>
      <c r="E20" s="24">
        <v>8961</v>
      </c>
      <c r="F20" s="25">
        <v>9233</v>
      </c>
      <c r="G20" s="26">
        <v>10248</v>
      </c>
      <c r="H20" s="27">
        <v>12589</v>
      </c>
      <c r="I20" s="27">
        <v>12589</v>
      </c>
      <c r="J20" s="27">
        <v>13220</v>
      </c>
      <c r="K20" s="28">
        <v>13663</v>
      </c>
    </row>
    <row r="21" spans="1:11" ht="17.25" customHeight="1" x14ac:dyDescent="0.2">
      <c r="A21" s="20" t="s">
        <v>12</v>
      </c>
      <c r="B21" s="21">
        <v>13792</v>
      </c>
      <c r="C21" s="23">
        <v>12148</v>
      </c>
      <c r="D21" s="22">
        <v>15699</v>
      </c>
      <c r="E21" s="24">
        <v>14605</v>
      </c>
      <c r="F21" s="25">
        <v>14370</v>
      </c>
      <c r="G21" s="26">
        <v>13652</v>
      </c>
      <c r="H21" s="27">
        <v>14755</v>
      </c>
      <c r="I21" s="27">
        <v>14755</v>
      </c>
      <c r="J21" s="27">
        <v>15494</v>
      </c>
      <c r="K21" s="28">
        <v>15384</v>
      </c>
    </row>
    <row r="22" spans="1:11" ht="17.25" customHeight="1" x14ac:dyDescent="0.2">
      <c r="A22" s="20" t="s">
        <v>13</v>
      </c>
      <c r="B22" s="21">
        <v>98334</v>
      </c>
      <c r="C22" s="23">
        <v>67761</v>
      </c>
      <c r="D22" s="22">
        <v>88833</v>
      </c>
      <c r="E22" s="24">
        <v>85476</v>
      </c>
      <c r="F22" s="25">
        <v>85269</v>
      </c>
      <c r="G22" s="25">
        <v>84498</v>
      </c>
      <c r="H22" s="27">
        <v>96059</v>
      </c>
      <c r="I22" s="27">
        <v>96059</v>
      </c>
      <c r="J22" s="27">
        <v>107380</v>
      </c>
      <c r="K22" s="28">
        <v>114859</v>
      </c>
    </row>
    <row r="23" spans="1:11" ht="17.25" customHeight="1" x14ac:dyDescent="0.2">
      <c r="A23" s="20" t="s">
        <v>14</v>
      </c>
      <c r="B23" s="21">
        <v>72087</v>
      </c>
      <c r="C23" s="23">
        <v>48024</v>
      </c>
      <c r="D23" s="22">
        <v>65418</v>
      </c>
      <c r="E23" s="24">
        <v>65861</v>
      </c>
      <c r="F23" s="25">
        <v>66702</v>
      </c>
      <c r="G23" s="25">
        <v>70184</v>
      </c>
      <c r="H23" s="27">
        <v>83012</v>
      </c>
      <c r="I23" s="27">
        <v>85334</v>
      </c>
      <c r="J23" s="27">
        <v>102422</v>
      </c>
      <c r="K23" s="28">
        <v>108885</v>
      </c>
    </row>
    <row r="24" spans="1:11" ht="17.25" customHeight="1" x14ac:dyDescent="0.2">
      <c r="A24" s="20" t="s">
        <v>15</v>
      </c>
      <c r="B24" s="21">
        <v>15209</v>
      </c>
      <c r="C24" s="23">
        <v>18005</v>
      </c>
      <c r="D24" s="22">
        <v>20784</v>
      </c>
      <c r="E24" s="24">
        <v>20581</v>
      </c>
      <c r="F24" s="25">
        <v>19337</v>
      </c>
      <c r="G24" s="25">
        <v>18370</v>
      </c>
      <c r="H24" s="27">
        <v>17451</v>
      </c>
      <c r="I24" s="27">
        <v>18451</v>
      </c>
      <c r="J24" s="27">
        <v>18325</v>
      </c>
      <c r="K24" s="28">
        <v>18940</v>
      </c>
    </row>
    <row r="25" spans="1:11" ht="17.25" customHeight="1" thickBot="1" x14ac:dyDescent="0.25">
      <c r="A25" s="30" t="s">
        <v>16</v>
      </c>
      <c r="B25" s="31">
        <v>93910</v>
      </c>
      <c r="C25" s="33">
        <v>64712</v>
      </c>
      <c r="D25" s="32">
        <v>73963</v>
      </c>
      <c r="E25" s="34">
        <v>70765</v>
      </c>
      <c r="F25" s="35">
        <v>70140</v>
      </c>
      <c r="G25" s="35">
        <v>66633</v>
      </c>
      <c r="H25" s="36">
        <v>73579</v>
      </c>
      <c r="I25" s="36">
        <v>75079</v>
      </c>
      <c r="J25" s="51">
        <v>77265</v>
      </c>
      <c r="K25" s="37">
        <v>82994</v>
      </c>
    </row>
    <row r="26" spans="1:11" ht="21.75" customHeight="1" thickBot="1" x14ac:dyDescent="0.25">
      <c r="A26" s="45" t="s">
        <v>24</v>
      </c>
      <c r="B26" s="46"/>
      <c r="C26" s="40">
        <f>SUM(C19:C25)</f>
        <v>246610</v>
      </c>
      <c r="D26" s="40">
        <f t="shared" ref="D26:I26" si="5">SUM(D19:D25)</f>
        <v>298650</v>
      </c>
      <c r="E26" s="40">
        <f t="shared" si="5"/>
        <v>282351</v>
      </c>
      <c r="F26" s="40">
        <f t="shared" si="5"/>
        <v>281580</v>
      </c>
      <c r="G26" s="40">
        <f t="shared" si="5"/>
        <v>282341</v>
      </c>
      <c r="H26" s="40">
        <f t="shared" si="5"/>
        <v>320830</v>
      </c>
      <c r="I26" s="41">
        <f t="shared" si="5"/>
        <v>327152</v>
      </c>
      <c r="J26" s="41">
        <f t="shared" ref="J26:K26" si="6">SUM(J19:J25)</f>
        <v>358663</v>
      </c>
      <c r="K26" s="42">
        <f t="shared" si="6"/>
        <v>380105</v>
      </c>
    </row>
    <row r="27" spans="1:11" ht="24" customHeight="1" thickBot="1" x14ac:dyDescent="0.25">
      <c r="A27" s="47" t="s">
        <v>19</v>
      </c>
      <c r="B27" s="48">
        <f>SUM(B4:B25)</f>
        <v>403987</v>
      </c>
      <c r="C27" s="49">
        <f>C15+C18+C26</f>
        <v>317220</v>
      </c>
      <c r="D27" s="49">
        <f t="shared" ref="D27:I27" si="7">D15+D18+D26</f>
        <v>374289</v>
      </c>
      <c r="E27" s="49">
        <f t="shared" si="7"/>
        <v>389952</v>
      </c>
      <c r="F27" s="49">
        <f t="shared" si="7"/>
        <v>390252</v>
      </c>
      <c r="G27" s="49">
        <f t="shared" si="7"/>
        <v>391377</v>
      </c>
      <c r="H27" s="49">
        <f t="shared" si="7"/>
        <v>446884</v>
      </c>
      <c r="I27" s="53">
        <f t="shared" si="7"/>
        <v>453206</v>
      </c>
      <c r="J27" s="53">
        <f t="shared" ref="J27:K27" si="8">J15+J18+J26</f>
        <v>491031</v>
      </c>
      <c r="K27" s="50">
        <f t="shared" si="8"/>
        <v>515369</v>
      </c>
    </row>
    <row r="28" spans="1:11" ht="9" customHeight="1" x14ac:dyDescent="0.2"/>
    <row r="29" spans="1:11" x14ac:dyDescent="0.2">
      <c r="A29" s="2"/>
    </row>
    <row r="30" spans="1:11" ht="27" customHeight="1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</row>
    <row r="31" spans="1:11" ht="26.25" customHeigh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1" ht="4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</row>
    <row r="33" spans="1:9" ht="23.25" customHeight="1" x14ac:dyDescent="0.2">
      <c r="A33" s="5"/>
      <c r="B33" s="5"/>
      <c r="C33" s="5"/>
      <c r="D33" s="5"/>
      <c r="E33" s="5"/>
      <c r="F33" s="5"/>
      <c r="G33" s="5"/>
      <c r="H33" s="5"/>
      <c r="I33" s="5"/>
    </row>
  </sheetData>
  <mergeCells count="3">
    <mergeCell ref="A30:J30"/>
    <mergeCell ref="A31:J31"/>
    <mergeCell ref="A32:J32"/>
  </mergeCells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členění na resortní a soukromé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10003243</dc:creator>
  <cp:lastModifiedBy>Budský Jan</cp:lastModifiedBy>
  <cp:lastPrinted>2020-03-12T12:49:54Z</cp:lastPrinted>
  <dcterms:created xsi:type="dcterms:W3CDTF">2012-11-09T11:32:29Z</dcterms:created>
  <dcterms:modified xsi:type="dcterms:W3CDTF">2020-03-19T10:53:13Z</dcterms:modified>
</cp:coreProperties>
</file>