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SMV16" sheetId="3" r:id="rId1"/>
    <sheet name="Seznam ICO" sheetId="4" r:id="rId2"/>
  </sheets>
  <definedNames>
    <definedName name="_xlnm._FilterDatabase" localSheetId="1" hidden="1">'Seznam ICO'!$A$1:$F$547</definedName>
  </definedNames>
  <calcPr calcId="145621"/>
</workbook>
</file>

<file path=xl/calcChain.xml><?xml version="1.0" encoding="utf-8"?>
<calcChain xmlns="http://schemas.openxmlformats.org/spreadsheetml/2006/main">
  <c r="H13" i="3" l="1"/>
  <c r="X13" i="3" l="1"/>
  <c r="Z13" i="3" s="1"/>
  <c r="R13" i="3"/>
  <c r="T13" i="3"/>
  <c r="X6" i="3"/>
  <c r="Z6" i="3" s="1"/>
  <c r="C30" i="3"/>
  <c r="C31" i="3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99" i="3" s="1"/>
  <c r="C100" i="3" s="1"/>
  <c r="C101" i="3" s="1"/>
  <c r="C102" i="3" s="1"/>
  <c r="C103" i="3" s="1"/>
  <c r="C104" i="3" s="1"/>
  <c r="C105" i="3" s="1"/>
  <c r="C106" i="3" s="1"/>
  <c r="C107" i="3" s="1"/>
  <c r="C108" i="3" s="1"/>
  <c r="C109" i="3" s="1"/>
  <c r="C110" i="3" s="1"/>
  <c r="C111" i="3" s="1"/>
  <c r="C112" i="3" s="1"/>
  <c r="C113" i="3" s="1"/>
  <c r="C114" i="3" s="1"/>
  <c r="C115" i="3" s="1"/>
  <c r="C116" i="3" s="1"/>
  <c r="C117" i="3" s="1"/>
  <c r="C118" i="3" s="1"/>
  <c r="C119" i="3" s="1"/>
  <c r="C120" i="3" s="1"/>
  <c r="C121" i="3" s="1"/>
  <c r="C122" i="3" s="1"/>
  <c r="C123" i="3" s="1"/>
  <c r="C124" i="3" s="1"/>
  <c r="C125" i="3" s="1"/>
  <c r="C126" i="3" s="1"/>
  <c r="C127" i="3" s="1"/>
  <c r="C128" i="3" s="1"/>
  <c r="C129" i="3" s="1"/>
  <c r="C130" i="3" s="1"/>
  <c r="C131" i="3" s="1"/>
  <c r="C132" i="3" s="1"/>
  <c r="C133" i="3" s="1"/>
  <c r="C134" i="3" s="1"/>
  <c r="C135" i="3" s="1"/>
  <c r="C136" i="3" s="1"/>
  <c r="C137" i="3" s="1"/>
  <c r="C138" i="3" s="1"/>
  <c r="C139" i="3" s="1"/>
  <c r="C140" i="3" s="1"/>
  <c r="C141" i="3" s="1"/>
  <c r="C142" i="3" s="1"/>
  <c r="C143" i="3" s="1"/>
  <c r="C144" i="3" s="1"/>
  <c r="C145" i="3" s="1"/>
  <c r="C146" i="3" s="1"/>
  <c r="C147" i="3" s="1"/>
  <c r="C148" i="3" s="1"/>
  <c r="C149" i="3" s="1"/>
  <c r="C150" i="3" s="1"/>
  <c r="C151" i="3" s="1"/>
  <c r="C152" i="3" s="1"/>
  <c r="C153" i="3" s="1"/>
  <c r="C154" i="3" s="1"/>
  <c r="C155" i="3" s="1"/>
  <c r="C156" i="3" s="1"/>
  <c r="C157" i="3" s="1"/>
  <c r="C158" i="3" s="1"/>
  <c r="C159" i="3" s="1"/>
  <c r="C160" i="3" s="1"/>
  <c r="C161" i="3" s="1"/>
  <c r="C162" i="3" s="1"/>
  <c r="C163" i="3" s="1"/>
  <c r="C164" i="3" s="1"/>
  <c r="C165" i="3" s="1"/>
  <c r="C166" i="3" s="1"/>
  <c r="C167" i="3" s="1"/>
  <c r="C168" i="3" s="1"/>
  <c r="C169" i="3" s="1"/>
  <c r="C170" i="3" s="1"/>
  <c r="C171" i="3" s="1"/>
  <c r="C172" i="3" s="1"/>
  <c r="C173" i="3" s="1"/>
  <c r="C174" i="3" s="1"/>
  <c r="C175" i="3" s="1"/>
  <c r="C176" i="3" s="1"/>
  <c r="C177" i="3" s="1"/>
  <c r="C178" i="3" s="1"/>
  <c r="C179" i="3" s="1"/>
  <c r="C180" i="3" s="1"/>
  <c r="C181" i="3" s="1"/>
  <c r="C182" i="3" s="1"/>
  <c r="C183" i="3" s="1"/>
  <c r="C184" i="3" s="1"/>
  <c r="C185" i="3" s="1"/>
  <c r="C186" i="3" s="1"/>
  <c r="C187" i="3" s="1"/>
  <c r="C188" i="3" s="1"/>
  <c r="C189" i="3" s="1"/>
  <c r="C190" i="3" s="1"/>
  <c r="C191" i="3" s="1"/>
  <c r="C192" i="3" s="1"/>
  <c r="C193" i="3" s="1"/>
  <c r="C194" i="3" s="1"/>
  <c r="C195" i="3" s="1"/>
  <c r="C196" i="3" s="1"/>
  <c r="C197" i="3" s="1"/>
  <c r="C198" i="3" s="1"/>
  <c r="C199" i="3" s="1"/>
  <c r="C200" i="3" s="1"/>
  <c r="C201" i="3" s="1"/>
  <c r="C202" i="3" s="1"/>
  <c r="C203" i="3" s="1"/>
  <c r="C204" i="3" s="1"/>
  <c r="C205" i="3" s="1"/>
  <c r="C206" i="3" s="1"/>
  <c r="C207" i="3" s="1"/>
  <c r="C208" i="3" s="1"/>
  <c r="C209" i="3" s="1"/>
  <c r="Z16" i="3"/>
  <c r="X11" i="3"/>
  <c r="Z11" i="3" s="1"/>
  <c r="X9" i="3"/>
  <c r="Z9" i="3" s="1"/>
  <c r="Z18" i="3"/>
  <c r="Y53" i="3"/>
  <c r="Y54" i="3" s="1"/>
  <c r="Y55" i="3" s="1"/>
  <c r="Y56" i="3" s="1"/>
  <c r="Y57" i="3" s="1"/>
  <c r="Y58" i="3" s="1"/>
  <c r="Y59" i="3" s="1"/>
  <c r="Y60" i="3" s="1"/>
  <c r="Y61" i="3" s="1"/>
  <c r="Y62" i="3" s="1"/>
  <c r="Y63" i="3" s="1"/>
  <c r="Y64" i="3" s="1"/>
  <c r="Y65" i="3" s="1"/>
  <c r="Y66" i="3" s="1"/>
  <c r="Y67" i="3" s="1"/>
  <c r="Y68" i="3" s="1"/>
  <c r="Y69" i="3" s="1"/>
  <c r="Y70" i="3" s="1"/>
  <c r="Y71" i="3" s="1"/>
  <c r="Y72" i="3" s="1"/>
  <c r="Y73" i="3" s="1"/>
  <c r="Y74" i="3" s="1"/>
  <c r="Y75" i="3" s="1"/>
  <c r="Y76" i="3" s="1"/>
  <c r="Y77" i="3" s="1"/>
  <c r="Y78" i="3" s="1"/>
  <c r="Y79" i="3" s="1"/>
  <c r="Y80" i="3" s="1"/>
  <c r="Y81" i="3" s="1"/>
  <c r="Y82" i="3" s="1"/>
  <c r="Y83" i="3" s="1"/>
  <c r="Y84" i="3" s="1"/>
  <c r="Y85" i="3" s="1"/>
  <c r="Y86" i="3" s="1"/>
  <c r="Y87" i="3" s="1"/>
  <c r="Y88" i="3" s="1"/>
  <c r="Y89" i="3" s="1"/>
  <c r="Y90" i="3" s="1"/>
  <c r="Y91" i="3" s="1"/>
  <c r="Y92" i="3" s="1"/>
  <c r="Y93" i="3" s="1"/>
  <c r="Y94" i="3" s="1"/>
  <c r="Y95" i="3" s="1"/>
  <c r="Y96" i="3" s="1"/>
  <c r="Y97" i="3" s="1"/>
  <c r="Y98" i="3" s="1"/>
  <c r="Y99" i="3" s="1"/>
  <c r="Y100" i="3" s="1"/>
  <c r="Y101" i="3" s="1"/>
  <c r="Y102" i="3" s="1"/>
  <c r="Y103" i="3" s="1"/>
  <c r="Y104" i="3" s="1"/>
  <c r="Y105" i="3" s="1"/>
  <c r="Y106" i="3" s="1"/>
  <c r="Y107" i="3" s="1"/>
  <c r="Y108" i="3" s="1"/>
  <c r="Y109" i="3" s="1"/>
  <c r="Y110" i="3" s="1"/>
  <c r="Y111" i="3" s="1"/>
  <c r="Y112" i="3" s="1"/>
  <c r="Y113" i="3" s="1"/>
  <c r="Y114" i="3" s="1"/>
  <c r="Y115" i="3" s="1"/>
  <c r="Y116" i="3" s="1"/>
  <c r="Y117" i="3" s="1"/>
  <c r="Y118" i="3" s="1"/>
  <c r="Y119" i="3" s="1"/>
  <c r="Y120" i="3" s="1"/>
  <c r="Y121" i="3" s="1"/>
  <c r="Y122" i="3" s="1"/>
  <c r="Y123" i="3" s="1"/>
  <c r="Y124" i="3" s="1"/>
  <c r="Y125" i="3" s="1"/>
  <c r="Y126" i="3" s="1"/>
  <c r="Y127" i="3" s="1"/>
  <c r="Y128" i="3" s="1"/>
  <c r="Y129" i="3" s="1"/>
  <c r="Y130" i="3" s="1"/>
  <c r="Y131" i="3" s="1"/>
  <c r="Y132" i="3" s="1"/>
  <c r="Y133" i="3" s="1"/>
  <c r="Y134" i="3" s="1"/>
  <c r="Y135" i="3" s="1"/>
  <c r="Y136" i="3" s="1"/>
  <c r="Y137" i="3" s="1"/>
  <c r="Y138" i="3" s="1"/>
  <c r="Y139" i="3" s="1"/>
  <c r="Y140" i="3" s="1"/>
  <c r="Y141" i="3" s="1"/>
  <c r="Y142" i="3" s="1"/>
  <c r="Y143" i="3" s="1"/>
  <c r="Y144" i="3" s="1"/>
  <c r="Y145" i="3" s="1"/>
  <c r="Y146" i="3" s="1"/>
  <c r="Y147" i="3" s="1"/>
  <c r="Y148" i="3" s="1"/>
  <c r="Y149" i="3" s="1"/>
  <c r="Y150" i="3" s="1"/>
  <c r="Y151" i="3" s="1"/>
  <c r="Y152" i="3" s="1"/>
  <c r="Y153" i="3" s="1"/>
  <c r="Y154" i="3" s="1"/>
  <c r="Y155" i="3" s="1"/>
  <c r="Y156" i="3" s="1"/>
  <c r="Y157" i="3" s="1"/>
  <c r="Y158" i="3" s="1"/>
  <c r="Y159" i="3" s="1"/>
  <c r="Y160" i="3" s="1"/>
  <c r="Y161" i="3" s="1"/>
  <c r="Y162" i="3" s="1"/>
  <c r="Y163" i="3" s="1"/>
  <c r="Y164" i="3" s="1"/>
  <c r="Y165" i="3" s="1"/>
  <c r="Y166" i="3" s="1"/>
  <c r="Y167" i="3" s="1"/>
  <c r="Y168" i="3" s="1"/>
  <c r="Y169" i="3" s="1"/>
  <c r="Y170" i="3" s="1"/>
  <c r="Y171" i="3" s="1"/>
  <c r="Y172" i="3" s="1"/>
  <c r="Y173" i="3" s="1"/>
  <c r="Y174" i="3" s="1"/>
  <c r="Y175" i="3" s="1"/>
  <c r="Y176" i="3" s="1"/>
  <c r="Y177" i="3" s="1"/>
  <c r="Y178" i="3" s="1"/>
  <c r="Y179" i="3" s="1"/>
  <c r="Y180" i="3" s="1"/>
  <c r="Y181" i="3" s="1"/>
  <c r="Y182" i="3" s="1"/>
  <c r="Y183" i="3" s="1"/>
  <c r="Y184" i="3" s="1"/>
  <c r="Y185" i="3" s="1"/>
  <c r="Y186" i="3" s="1"/>
  <c r="Y187" i="3" s="1"/>
  <c r="Y188" i="3" s="1"/>
  <c r="Y189" i="3" s="1"/>
  <c r="Y190" i="3" s="1"/>
  <c r="Y191" i="3" s="1"/>
  <c r="Y192" i="3" s="1"/>
  <c r="Y193" i="3" s="1"/>
  <c r="Y194" i="3" s="1"/>
  <c r="Y195" i="3" s="1"/>
  <c r="Y196" i="3" s="1"/>
  <c r="Y197" i="3" s="1"/>
  <c r="Y198" i="3" s="1"/>
  <c r="Y199" i="3" s="1"/>
  <c r="Y200" i="3" s="1"/>
  <c r="Y201" i="3" s="1"/>
  <c r="Y202" i="3" s="1"/>
  <c r="Y203" i="3" s="1"/>
  <c r="Y204" i="3" s="1"/>
  <c r="Y205" i="3" s="1"/>
  <c r="Y206" i="3" s="1"/>
  <c r="Y207" i="3" s="1"/>
  <c r="Y208" i="3" s="1"/>
  <c r="Y209" i="3" s="1"/>
  <c r="Z55" i="3"/>
  <c r="Z53" i="3"/>
  <c r="Z56" i="3"/>
  <c r="Z54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26" i="3"/>
  <c r="Z127" i="3"/>
  <c r="Z128" i="3"/>
  <c r="Z129" i="3"/>
  <c r="Z130" i="3"/>
  <c r="Z131" i="3"/>
  <c r="Z132" i="3"/>
  <c r="Z133" i="3"/>
  <c r="Z134" i="3"/>
  <c r="Z135" i="3"/>
  <c r="Z136" i="3"/>
  <c r="Z137" i="3"/>
  <c r="Z138" i="3"/>
  <c r="Z139" i="3"/>
  <c r="Z140" i="3"/>
  <c r="Z141" i="3"/>
  <c r="Z142" i="3"/>
  <c r="Z143" i="3"/>
  <c r="Z144" i="3"/>
  <c r="Z145" i="3"/>
  <c r="Z146" i="3"/>
  <c r="Z147" i="3"/>
  <c r="Z148" i="3"/>
  <c r="Z149" i="3"/>
  <c r="Z150" i="3"/>
  <c r="Z151" i="3"/>
  <c r="Z152" i="3"/>
  <c r="Z153" i="3"/>
  <c r="Z154" i="3"/>
  <c r="Z155" i="3"/>
  <c r="Z156" i="3"/>
  <c r="Z157" i="3"/>
  <c r="Z158" i="3"/>
  <c r="Z159" i="3"/>
  <c r="Z160" i="3"/>
  <c r="Z161" i="3"/>
  <c r="Z162" i="3"/>
  <c r="Z163" i="3"/>
  <c r="Z164" i="3"/>
  <c r="Z165" i="3"/>
  <c r="Z166" i="3"/>
  <c r="Z167" i="3"/>
  <c r="Z168" i="3"/>
  <c r="Z169" i="3"/>
  <c r="Z170" i="3"/>
  <c r="Z171" i="3"/>
  <c r="Z172" i="3"/>
  <c r="Z173" i="3"/>
  <c r="Z174" i="3"/>
  <c r="Z175" i="3"/>
  <c r="Z176" i="3"/>
  <c r="Z177" i="3"/>
  <c r="Z178" i="3"/>
  <c r="Z179" i="3"/>
  <c r="Z180" i="3"/>
  <c r="Z181" i="3"/>
  <c r="Z182" i="3"/>
  <c r="Z183" i="3"/>
  <c r="Z184" i="3"/>
  <c r="Z185" i="3"/>
  <c r="Z186" i="3"/>
  <c r="Z187" i="3"/>
  <c r="Z188" i="3"/>
  <c r="Z189" i="3"/>
  <c r="Z190" i="3"/>
  <c r="Z191" i="3"/>
  <c r="Z192" i="3"/>
  <c r="Z193" i="3"/>
  <c r="Z194" i="3"/>
  <c r="Z195" i="3"/>
  <c r="Z196" i="3"/>
  <c r="Z197" i="3"/>
  <c r="Z198" i="3"/>
  <c r="Z199" i="3"/>
  <c r="Z200" i="3"/>
  <c r="Z201" i="3"/>
  <c r="Z202" i="3"/>
  <c r="Z203" i="3"/>
  <c r="Z204" i="3"/>
  <c r="Z205" i="3"/>
  <c r="Z206" i="3"/>
  <c r="Z207" i="3"/>
  <c r="Z208" i="3"/>
  <c r="Z209" i="3"/>
  <c r="R12" i="3" l="1"/>
  <c r="R14" i="3"/>
  <c r="N14" i="3"/>
  <c r="N12" i="3"/>
</calcChain>
</file>

<file path=xl/sharedStrings.xml><?xml version="1.0" encoding="utf-8"?>
<sst xmlns="http://schemas.openxmlformats.org/spreadsheetml/2006/main" count="2432" uniqueCount="1316">
  <si>
    <t>jednoznačný identifikátor</t>
  </si>
  <si>
    <t>IČ</t>
  </si>
  <si>
    <t>název subjektu</t>
  </si>
  <si>
    <t>kód org. Jednotky</t>
  </si>
  <si>
    <t>PARNIDK</t>
  </si>
  <si>
    <t>INSICOP</t>
  </si>
  <si>
    <t>INSNAZP</t>
  </si>
  <si>
    <t>ORJKODP</t>
  </si>
  <si>
    <t>ORJNAZP</t>
  </si>
  <si>
    <t>ico:28614950</t>
  </si>
  <si>
    <t>Accendo - Centrum pro vědu a výzkum, o.p.s.</t>
  </si>
  <si>
    <t>ico:26784246</t>
  </si>
  <si>
    <t>Agritec Plant Research s.r.o.</t>
  </si>
  <si>
    <t>ico:25328859</t>
  </si>
  <si>
    <t>Agrotest fyto, s.r.o.</t>
  </si>
  <si>
    <t>ico:26788462</t>
  </si>
  <si>
    <t>Agrovýzkum Rapotín s.r.o.</t>
  </si>
  <si>
    <t>orjk:51110</t>
  </si>
  <si>
    <t>Akademie múzických umění v Praze</t>
  </si>
  <si>
    <t>Hudební fakulta</t>
  </si>
  <si>
    <t>orjk:51210</t>
  </si>
  <si>
    <t>Divadelní fakulta</t>
  </si>
  <si>
    <t>orjk:51310</t>
  </si>
  <si>
    <t>Filmová a televizní fakulta</t>
  </si>
  <si>
    <t>orjk:51610</t>
  </si>
  <si>
    <t>Katedra cizích jazyků AMU</t>
  </si>
  <si>
    <t>orjk:51620</t>
  </si>
  <si>
    <t>Katedra tělesné výchovy AMU</t>
  </si>
  <si>
    <t>orjk:51630</t>
  </si>
  <si>
    <t>Knihovna AMU</t>
  </si>
  <si>
    <t>orjk:51640</t>
  </si>
  <si>
    <t>Počítačové centrum AMU</t>
  </si>
  <si>
    <t>orjk:51650</t>
  </si>
  <si>
    <t>Ediční centrum AMU</t>
  </si>
  <si>
    <t>orjk:51810</t>
  </si>
  <si>
    <t>Rektorát AMU - výkonný a správní útvar rektora a kvestora</t>
  </si>
  <si>
    <t>ico:61384984@</t>
  </si>
  <si>
    <t>(nerozlišená součást)</t>
  </si>
  <si>
    <t>ico:63493713</t>
  </si>
  <si>
    <t>Akademie, o.p.s.</t>
  </si>
  <si>
    <t>orjk:52810</t>
  </si>
  <si>
    <t>Akademie výtvarných umění v Praze</t>
  </si>
  <si>
    <t>Rektorát</t>
  </si>
  <si>
    <t>ico:60461446@</t>
  </si>
  <si>
    <t>ico:26268469</t>
  </si>
  <si>
    <t>ARCHAIA Brno o.p.s.</t>
  </si>
  <si>
    <t>ico:75008271</t>
  </si>
  <si>
    <t>Archeologické centrum Olomouc, příspěvková organizace</t>
  </si>
  <si>
    <t>ico:68081758</t>
  </si>
  <si>
    <t>Archeologický ústav AV ČR, Brno, v. v. i.</t>
  </si>
  <si>
    <t>ico:67985912</t>
  </si>
  <si>
    <t>Archeologický ústav AV ČR, Praha, v. v. i.</t>
  </si>
  <si>
    <t>ico:75112817</t>
  </si>
  <si>
    <t>Archiv bezpečnostních složek</t>
  </si>
  <si>
    <t>ico:67985815</t>
  </si>
  <si>
    <t>Astronomický ústav AV ČR, v. v. i.</t>
  </si>
  <si>
    <t>ico:41601670</t>
  </si>
  <si>
    <t>BIC Brno, spol. s r. o.</t>
  </si>
  <si>
    <t>ico:68081707</t>
  </si>
  <si>
    <t>Biofyzikální ústav AV ČR, v. v. i.</t>
  </si>
  <si>
    <t>ico:60077344</t>
  </si>
  <si>
    <t>Biologické centrum AV ČR, v. v. i.</t>
  </si>
  <si>
    <t>ico:86652036</t>
  </si>
  <si>
    <t>Biotechnologický ústav AV ČR, v. v. i.</t>
  </si>
  <si>
    <t>ico:67985939</t>
  </si>
  <si>
    <t>Botanický ústav AV ČR, v. v. i.</t>
  </si>
  <si>
    <t>ico:49366378</t>
  </si>
  <si>
    <t>CASRI - vědecké a servisní pracoviště tělesné výchovy</t>
  </si>
  <si>
    <t>ico:45249130</t>
  </si>
  <si>
    <t>CENIA, česká informační agentura životního prostředí</t>
  </si>
  <si>
    <t>ico:44994575</t>
  </si>
  <si>
    <t>Centrum dopravního výzkumu, v.v.i.</t>
  </si>
  <si>
    <t>ico:25473361</t>
  </si>
  <si>
    <t>Centrum ekonomických studií Vysoké školy ekonomie a managementu, o.p.s.</t>
  </si>
  <si>
    <t>ico:28645413</t>
  </si>
  <si>
    <t>Centrum hydraulického výzkumu spol. s r.o.</t>
  </si>
  <si>
    <t>ico:00209775</t>
  </si>
  <si>
    <t>Centrum kardiovaskulární a transplantační chirurgie</t>
  </si>
  <si>
    <t>ico:28778758</t>
  </si>
  <si>
    <t>Centrum organické chemie s.r.o.</t>
  </si>
  <si>
    <t>ico:22686860</t>
  </si>
  <si>
    <t>Centrum pro bezpečný stát o.s.</t>
  </si>
  <si>
    <t>ico:00237752</t>
  </si>
  <si>
    <t>Centrum pro studium vysokého školství, v.v.i.</t>
  </si>
  <si>
    <t>ico:67179843</t>
  </si>
  <si>
    <t>ico:26722445</t>
  </si>
  <si>
    <t>Centrum výzkumu Řež s.r.o.</t>
  </si>
  <si>
    <t>ico:63839172</t>
  </si>
  <si>
    <t>CESNET - zájmové sdružení právnických osob</t>
  </si>
  <si>
    <t>ico:14864347</t>
  </si>
  <si>
    <t>Chmelařský institut s.r.o.</t>
  </si>
  <si>
    <t>ico:26316919</t>
  </si>
  <si>
    <t>COMTES FHT a.s.</t>
  </si>
  <si>
    <t>ico:00025798</t>
  </si>
  <si>
    <t>Česká geologická služba</t>
  </si>
  <si>
    <t>ico:27142949</t>
  </si>
  <si>
    <t>Česká kosmická kancelář o.p.s.</t>
  </si>
  <si>
    <t>orjk:41110</t>
  </si>
  <si>
    <t>Česká zemědělská univerzita v Praze</t>
  </si>
  <si>
    <t>Provozně ekonomická fakulta</t>
  </si>
  <si>
    <t>orjk:41210</t>
  </si>
  <si>
    <t>Fakulta agrobiologie, potravinových a přírodních zdrojů</t>
  </si>
  <si>
    <t>orjk:41310</t>
  </si>
  <si>
    <t>Technická fakulta</t>
  </si>
  <si>
    <t>orjk:41320</t>
  </si>
  <si>
    <t>Fakulta lesnická a dřevařská</t>
  </si>
  <si>
    <t>orjk:41330</t>
  </si>
  <si>
    <t>Fakulta životního prostředí</t>
  </si>
  <si>
    <t>orjk:41340</t>
  </si>
  <si>
    <t>Fakulta tropického zemědělství</t>
  </si>
  <si>
    <t>orjk:41600</t>
  </si>
  <si>
    <t>Institut vzdělávání a poradenství</t>
  </si>
  <si>
    <t>orjk:41630</t>
  </si>
  <si>
    <t>Katedra tělesné výchovy</t>
  </si>
  <si>
    <t>orjk:41640</t>
  </si>
  <si>
    <t>Studijní a informační centrum</t>
  </si>
  <si>
    <t>orjk:41650</t>
  </si>
  <si>
    <t>Centrum pro další vzdělávání a poradenství</t>
  </si>
  <si>
    <t>orjk:41660</t>
  </si>
  <si>
    <t>UNICO-AGRIC - zprostředkovatelská a inženýrská kancelář</t>
  </si>
  <si>
    <t>orjk:41680</t>
  </si>
  <si>
    <t>Školní zemědělský podnik se sídlem v Lánech</t>
  </si>
  <si>
    <t>orjk:41690</t>
  </si>
  <si>
    <t>Školní zemědělský podnik se sídlem v Kostelci nad Černými lesy</t>
  </si>
  <si>
    <t>orjk:41810</t>
  </si>
  <si>
    <t>ico:60460709@</t>
  </si>
  <si>
    <t>orjk:21110</t>
  </si>
  <si>
    <t>České vysoké učení technické v Praze</t>
  </si>
  <si>
    <t>Fakulta stavební</t>
  </si>
  <si>
    <t>orjk:21220</t>
  </si>
  <si>
    <t>Fakulta strojní</t>
  </si>
  <si>
    <t>orjk:21230</t>
  </si>
  <si>
    <t>Fakulta elektrotechnická</t>
  </si>
  <si>
    <t>orjk:21240</t>
  </si>
  <si>
    <t>Fakulta informačních technologií</t>
  </si>
  <si>
    <t>orjk:21260</t>
  </si>
  <si>
    <t>Fakulta dopravní</t>
  </si>
  <si>
    <t>orjk:21340</t>
  </si>
  <si>
    <t>Fakulta jaderná a fyzikálně inženýrská</t>
  </si>
  <si>
    <t>orjk:21450</t>
  </si>
  <si>
    <t>Fakulta architektury</t>
  </si>
  <si>
    <t>orjk:21460</t>
  </si>
  <si>
    <t>Fakulta biomedicínského inženýrství</t>
  </si>
  <si>
    <t>orjk:21610</t>
  </si>
  <si>
    <t>Kloknerův ústav</t>
  </si>
  <si>
    <t>orjk:21620</t>
  </si>
  <si>
    <t>Výpočetní a informační centrum</t>
  </si>
  <si>
    <t>orjk:21630</t>
  </si>
  <si>
    <t>Masarykův ústav vyšších studií</t>
  </si>
  <si>
    <t>orjk:21650</t>
  </si>
  <si>
    <t>Technologické a inovační centrum</t>
  </si>
  <si>
    <t>orjk:21660</t>
  </si>
  <si>
    <t>Výzkumné centrum průmyslového dědictví</t>
  </si>
  <si>
    <t>orjk:21670</t>
  </si>
  <si>
    <t>Ústav technické a experimentální fyziky ČVUT</t>
  </si>
  <si>
    <t>orjk:21680</t>
  </si>
  <si>
    <t>Centrum pro radiochemii a radiační chemii</t>
  </si>
  <si>
    <t>orjk:21690</t>
  </si>
  <si>
    <t>Ústav tělesné výchovy a sportu</t>
  </si>
  <si>
    <t>orjk:21700</t>
  </si>
  <si>
    <t>Ústřední knihovna</t>
  </si>
  <si>
    <t>orjk:21710</t>
  </si>
  <si>
    <t>Inovacentrum</t>
  </si>
  <si>
    <t>orjk:21720</t>
  </si>
  <si>
    <t>Univerzitní centrum energeticky efektivních budov</t>
  </si>
  <si>
    <t>orjk:21730</t>
  </si>
  <si>
    <t>Český institut informatiky, robotiky a kybernetiky</t>
  </si>
  <si>
    <t>orjk:21810</t>
  </si>
  <si>
    <t>Rektorát ČVUT</t>
  </si>
  <si>
    <t>orjk:21830</t>
  </si>
  <si>
    <t>Vydavatelství ČVUT</t>
  </si>
  <si>
    <t>ico:68407700@</t>
  </si>
  <si>
    <t>ico:00177016</t>
  </si>
  <si>
    <t>Český metrologický institut</t>
  </si>
  <si>
    <t>ico:00023761</t>
  </si>
  <si>
    <t>Endokrinologický ústav</t>
  </si>
  <si>
    <t>ico:25173154</t>
  </si>
  <si>
    <t>ENKI, o.p.s.</t>
  </si>
  <si>
    <t>ico:68378076</t>
  </si>
  <si>
    <t>Etnologický ústav AV ČR, v. v. i.</t>
  </si>
  <si>
    <t>ico:65269705@</t>
  </si>
  <si>
    <t>Fakultní nemocnice Brno</t>
  </si>
  <si>
    <t>ico:00179906</t>
  </si>
  <si>
    <t>Fakultní nemocnice Hradec Králové</t>
  </si>
  <si>
    <t>ico:00064173</t>
  </si>
  <si>
    <t>Fakultní nemocnice Královské Vinohrady</t>
  </si>
  <si>
    <t>ico:00098892</t>
  </si>
  <si>
    <t>Fakultní nemocnice Olomouc</t>
  </si>
  <si>
    <t>ico:00843989</t>
  </si>
  <si>
    <t>Fakultní nemocnice Ostrava</t>
  </si>
  <si>
    <t>ico:00669806</t>
  </si>
  <si>
    <t>Fakultní nemocnice Plzeň</t>
  </si>
  <si>
    <t>ico:00159816</t>
  </si>
  <si>
    <t>Fakultní nemocnice u sv.Anny v Brně</t>
  </si>
  <si>
    <t>ico:00064203</t>
  </si>
  <si>
    <t>Fakultní nemocnice v Motole</t>
  </si>
  <si>
    <t>ico:67985955</t>
  </si>
  <si>
    <t>Filosofický ústav AV ČR, v. v. i.</t>
  </si>
  <si>
    <t>ico:68378271</t>
  </si>
  <si>
    <t>Fyzikální ústav AV ČR, v. v. i.</t>
  </si>
  <si>
    <t>ico:67985823</t>
  </si>
  <si>
    <t>Fyziologický ústav AV ČR, v. v. i.</t>
  </si>
  <si>
    <t>ico:60702672</t>
  </si>
  <si>
    <t>GaREP, spol. s r.o.</t>
  </si>
  <si>
    <t>ico:67985530</t>
  </si>
  <si>
    <t>Geofyzikální ústav AV ČR, v. v. i.</t>
  </si>
  <si>
    <t>ico:67985831</t>
  </si>
  <si>
    <t>Geologický ústav AV ČR, v. v. i.</t>
  </si>
  <si>
    <t>ico:67985963</t>
  </si>
  <si>
    <t>Historický ústav AV ČR, v. v. i.</t>
  </si>
  <si>
    <t>ico:00072486</t>
  </si>
  <si>
    <t>Husitské muzeum v Táboře</t>
  </si>
  <si>
    <t>ico:24759384</t>
  </si>
  <si>
    <t>INESAN, s.r.o.</t>
  </si>
  <si>
    <t>ico:00023001</t>
  </si>
  <si>
    <t>Institut klinické a experimentální medicíny</t>
  </si>
  <si>
    <t>ico:00023841</t>
  </si>
  <si>
    <t>Institut postgraduálního vzdělávání ve zdravotnictví</t>
  </si>
  <si>
    <t>ico:48136841</t>
  </si>
  <si>
    <t>Institut pro kriminologii a sociální prevenci</t>
  </si>
  <si>
    <t>ico:00023205</t>
  </si>
  <si>
    <t>Institut umění - Divadelní ústav</t>
  </si>
  <si>
    <t>ico:02277387</t>
  </si>
  <si>
    <t>Intemac Solutions, s.r.o.</t>
  </si>
  <si>
    <t>ico:60445815</t>
  </si>
  <si>
    <t>Inženýrská akademie České republiky, o.s.</t>
  </si>
  <si>
    <t>orjk:54510</t>
  </si>
  <si>
    <t>Janáčkova akademie múzických umění v Brně</t>
  </si>
  <si>
    <t>orjk:54530</t>
  </si>
  <si>
    <t>orjk:54610</t>
  </si>
  <si>
    <t>Informační centrum ASTORKA</t>
  </si>
  <si>
    <t>orjk:54710</t>
  </si>
  <si>
    <t>Divadlo na Orlí</t>
  </si>
  <si>
    <t>orjk:54810</t>
  </si>
  <si>
    <t>ico:62156462@</t>
  </si>
  <si>
    <t>orjk:12110</t>
  </si>
  <si>
    <t>Jihočeská univerzita v Českých Budějovicích</t>
  </si>
  <si>
    <t>Zdravotně sociální fakulta</t>
  </si>
  <si>
    <t>orjk:12210</t>
  </si>
  <si>
    <t>Filozofická fakulta</t>
  </si>
  <si>
    <t>orjk:12220</t>
  </si>
  <si>
    <t>Zemědělská fakulta</t>
  </si>
  <si>
    <t>orjk:12260</t>
  </si>
  <si>
    <t>Teologická fakulta</t>
  </si>
  <si>
    <t>orjk:12310</t>
  </si>
  <si>
    <t>Přírodovědecká fakulta</t>
  </si>
  <si>
    <t>orjk:12410</t>
  </si>
  <si>
    <t>Pedagogická fakulta</t>
  </si>
  <si>
    <t>orjk:12510</t>
  </si>
  <si>
    <t>Ekonomická fakulta</t>
  </si>
  <si>
    <t>orjk:12520</t>
  </si>
  <si>
    <t>Fakulta rybářství a ochrany vod</t>
  </si>
  <si>
    <t>orjk:12610</t>
  </si>
  <si>
    <t>Výzkumný ústav rybářský a hydrobiologický</t>
  </si>
  <si>
    <t>orjk:12620</t>
  </si>
  <si>
    <t>Školský zemědělský podnik</t>
  </si>
  <si>
    <t>orjk:12640</t>
  </si>
  <si>
    <t>Ústav fyzikální biologie</t>
  </si>
  <si>
    <t>orjk:12660</t>
  </si>
  <si>
    <t>Jazykové centrum</t>
  </si>
  <si>
    <t>orjk:12670</t>
  </si>
  <si>
    <t>Centrum informačních technologií</t>
  </si>
  <si>
    <t>orjk:12680</t>
  </si>
  <si>
    <t>Evropské informační centrum</t>
  </si>
  <si>
    <t>orjk:12690</t>
  </si>
  <si>
    <t>Institut pro etiku hospodářství a regionální rozvoj</t>
  </si>
  <si>
    <t>orjk:12700</t>
  </si>
  <si>
    <t>Britské centrum</t>
  </si>
  <si>
    <t>orjk:12710</t>
  </si>
  <si>
    <t>Goethe-Zentrum</t>
  </si>
  <si>
    <t>orjk:12810</t>
  </si>
  <si>
    <t>ico:60076658@</t>
  </si>
  <si>
    <t>ico:67985971</t>
  </si>
  <si>
    <t>Knihovna AV ČR, v. v. i.</t>
  </si>
  <si>
    <t>orjk:14110</t>
  </si>
  <si>
    <t>Masarykova univerzita</t>
  </si>
  <si>
    <t>Lékařská fakulta</t>
  </si>
  <si>
    <t>orjk:14210</t>
  </si>
  <si>
    <t>orjk:14220</t>
  </si>
  <si>
    <t>Právnická fakulta</t>
  </si>
  <si>
    <t>orjk:14230</t>
  </si>
  <si>
    <t>Fakulta sociálních studií</t>
  </si>
  <si>
    <t>orjk:14310</t>
  </si>
  <si>
    <t>orjk:14330</t>
  </si>
  <si>
    <t>Fakulta informatiky</t>
  </si>
  <si>
    <t>orjk:14410</t>
  </si>
  <si>
    <t>orjk:14510</t>
  </si>
  <si>
    <t>Fakulta sportovních studií</t>
  </si>
  <si>
    <t>orjk:14560</t>
  </si>
  <si>
    <t>Ekonomicko-správní fakulta</t>
  </si>
  <si>
    <t>orjk:14600</t>
  </si>
  <si>
    <t>Centrum zahraničních studií</t>
  </si>
  <si>
    <t>orjk:14610</t>
  </si>
  <si>
    <t>Ústav výpočetní techniky</t>
  </si>
  <si>
    <t>orjk:14630</t>
  </si>
  <si>
    <t>Mezinárodní politologický ústav</t>
  </si>
  <si>
    <t>orjk:14640</t>
  </si>
  <si>
    <t>Centrum jazykového vzdělávání</t>
  </si>
  <si>
    <t>orjk:14650</t>
  </si>
  <si>
    <t>orjk:14660</t>
  </si>
  <si>
    <t>Centrum pro další vzdělávání</t>
  </si>
  <si>
    <t>orjk:14670</t>
  </si>
  <si>
    <t>Poradenské centrum pro studenty</t>
  </si>
  <si>
    <t>orjk:14680</t>
  </si>
  <si>
    <t>Mezinárodní letní škola muzeologie ISSOM</t>
  </si>
  <si>
    <t>orjk:14690</t>
  </si>
  <si>
    <t>Pracoviště UNESCO - UNESCO CHAIR</t>
  </si>
  <si>
    <t>orjk:14700</t>
  </si>
  <si>
    <t>Archiv</t>
  </si>
  <si>
    <t>orjk:14710</t>
  </si>
  <si>
    <t>Institut biostatistiky a analýz</t>
  </si>
  <si>
    <t>orjk:14720</t>
  </si>
  <si>
    <t>Centrum pro transfer technologií</t>
  </si>
  <si>
    <t>orjk:14730</t>
  </si>
  <si>
    <t>Centrum občanského vzdělávání</t>
  </si>
  <si>
    <t>orjk:14740</t>
  </si>
  <si>
    <t>Středoevropský technologický institut</t>
  </si>
  <si>
    <t>orjk:14750</t>
  </si>
  <si>
    <t>Středisko pro pomoc studentům se specifickými nároky</t>
  </si>
  <si>
    <t>orjk:14760</t>
  </si>
  <si>
    <t>Mendelovo muzeum</t>
  </si>
  <si>
    <t>orjk:14770</t>
  </si>
  <si>
    <t>Univerzitní centrum Telč</t>
  </si>
  <si>
    <t>orjk:14810</t>
  </si>
  <si>
    <t>orjk:14830</t>
  </si>
  <si>
    <t>Vydavatelství</t>
  </si>
  <si>
    <t>orjk:14840</t>
  </si>
  <si>
    <t>Správa univerzitního kampusu Bohunice</t>
  </si>
  <si>
    <t>ico:00216224@</t>
  </si>
  <si>
    <t>ico:00209805</t>
  </si>
  <si>
    <t>Masarykův onkologický ústav</t>
  </si>
  <si>
    <t>ico:67985921</t>
  </si>
  <si>
    <t>Masarykův ústav a Archiv AV ČR, v. v. i.</t>
  </si>
  <si>
    <t>ico:67985840</t>
  </si>
  <si>
    <t>Matematický ústav AV ČR, v. v. i.</t>
  </si>
  <si>
    <t>ico:25870807</t>
  </si>
  <si>
    <t>MATERIÁLOVÝ A METALURGICKÝ VÝZKUM s.r.o.</t>
  </si>
  <si>
    <t>ico:28676092</t>
  </si>
  <si>
    <t>MemBrain s.r.o.</t>
  </si>
  <si>
    <t>orjk:43110</t>
  </si>
  <si>
    <t>Mendelova univerzita v Brně</t>
  </si>
  <si>
    <t>orjk:43210</t>
  </si>
  <si>
    <t>Agronomická fakulta</t>
  </si>
  <si>
    <t>orjk:43310</t>
  </si>
  <si>
    <t>Fakulta regionálního rozvoje a mezinárodních studií</t>
  </si>
  <si>
    <t>orjk:43410</t>
  </si>
  <si>
    <t>Lesnická a dřevařská fakulta</t>
  </si>
  <si>
    <t>orjk:43510</t>
  </si>
  <si>
    <t>Zahradnická fakulta (Lednice)</t>
  </si>
  <si>
    <t>orjk:43610</t>
  </si>
  <si>
    <t>Ústav vědecko-pedagogických informací a služeb</t>
  </si>
  <si>
    <t>orjk:43620</t>
  </si>
  <si>
    <t>orjk:43630</t>
  </si>
  <si>
    <t>Botanická zahrada a arboretum</t>
  </si>
  <si>
    <t>orjk:43640</t>
  </si>
  <si>
    <t>Školský zemědělský podnik Lednice</t>
  </si>
  <si>
    <t>orjk:43650</t>
  </si>
  <si>
    <t>Školský zemědělský podnik Žabčice</t>
  </si>
  <si>
    <t>orjk:43660</t>
  </si>
  <si>
    <t>Školský zemědělský podnik Masarykův les Křtiny</t>
  </si>
  <si>
    <t>orjk:43670</t>
  </si>
  <si>
    <t>Institut celoživotního vzdělávání</t>
  </si>
  <si>
    <t>orjk:43680</t>
  </si>
  <si>
    <t>Centrum transferu technologií</t>
  </si>
  <si>
    <t>orjk:43810</t>
  </si>
  <si>
    <t>ico:62156489@</t>
  </si>
  <si>
    <t>ico:24839523</t>
  </si>
  <si>
    <t>METCENAS, o.p.s.</t>
  </si>
  <si>
    <t>ico:26482789</t>
  </si>
  <si>
    <t>Metropolitní univerzita Praha, o.p.s.</t>
  </si>
  <si>
    <t>ico:61388971</t>
  </si>
  <si>
    <t>Mikrobiologický ústav AV ČR, v. v. i.</t>
  </si>
  <si>
    <t>ico:60111623</t>
  </si>
  <si>
    <t>Mikropur, s.r.o.</t>
  </si>
  <si>
    <t>orjk:G38@</t>
  </si>
  <si>
    <t>Ministerstvo obrany</t>
  </si>
  <si>
    <t>G38</t>
  </si>
  <si>
    <t>Univerzita obrany  (nerozlišená součást)</t>
  </si>
  <si>
    <t>orjk:G42</t>
  </si>
  <si>
    <t>G42</t>
  </si>
  <si>
    <t>orjk:G43</t>
  </si>
  <si>
    <t>G43</t>
  </si>
  <si>
    <t>Univerzita obrany - Fakulta vojenských technologií Brno</t>
  </si>
  <si>
    <t>orjk:G44</t>
  </si>
  <si>
    <t>G44</t>
  </si>
  <si>
    <t>Univerzita obrany - Fakulta vojenského zdravotnictví Hradec Králové</t>
  </si>
  <si>
    <t>orjk:G45</t>
  </si>
  <si>
    <t>G45</t>
  </si>
  <si>
    <t>Univerzita obrany - Ústav ochrany proti zbraním hromadného ničení</t>
  </si>
  <si>
    <t>orjk:K01</t>
  </si>
  <si>
    <t>Ministerstvo vnitra</t>
  </si>
  <si>
    <t>K01</t>
  </si>
  <si>
    <t>Policie ČR Kriminalistický ústav Praha</t>
  </si>
  <si>
    <t>orjk:K02</t>
  </si>
  <si>
    <t>K02</t>
  </si>
  <si>
    <t>Generální ředitelství HZS - Technický ústav požární ochrany</t>
  </si>
  <si>
    <t>orjk:K13</t>
  </si>
  <si>
    <t>K13</t>
  </si>
  <si>
    <t>Generální ředitelství HZS - Institut ochrany obyvatelstva</t>
  </si>
  <si>
    <t>ico:00094871</t>
  </si>
  <si>
    <t>Moravská galerie v Brně</t>
  </si>
  <si>
    <t>ico:00094943</t>
  </si>
  <si>
    <t>Moravská zemská knihovna v Brně</t>
  </si>
  <si>
    <t>ico:00094862</t>
  </si>
  <si>
    <t>Moravské zemské muzeum</t>
  </si>
  <si>
    <t>ico:00088382</t>
  </si>
  <si>
    <t>Muzeum východních Čech v Hradci Králové</t>
  </si>
  <si>
    <t>ico:00090735</t>
  </si>
  <si>
    <t>Muzeum Vysočiny Jihlava, příspěvková organizace</t>
  </si>
  <si>
    <t>ico:70979821</t>
  </si>
  <si>
    <t>Národní archiv</t>
  </si>
  <si>
    <t>ico:00057266</t>
  </si>
  <si>
    <t>Národní filmový archiv</t>
  </si>
  <si>
    <t>ico:00023281</t>
  </si>
  <si>
    <t>Národní galerie v Praze</t>
  </si>
  <si>
    <t>ico:14450551</t>
  </si>
  <si>
    <t>Národní informační a poradenské středisko pro kulturu</t>
  </si>
  <si>
    <t>ico:00023221</t>
  </si>
  <si>
    <t>Národní knihovna České republiky</t>
  </si>
  <si>
    <t>ico:00023825</t>
  </si>
  <si>
    <t>Národní lékařská knihovna</t>
  </si>
  <si>
    <t>ico:00023272</t>
  </si>
  <si>
    <t>Národní muzeum</t>
  </si>
  <si>
    <t>ico:75032333</t>
  </si>
  <si>
    <t>Národní památkový ústav</t>
  </si>
  <si>
    <t>ico:61387169</t>
  </si>
  <si>
    <t>Národní pedagogické muzeum a knihovna J. A. Komenského</t>
  </si>
  <si>
    <t>ico:61387142</t>
  </si>
  <si>
    <t>Národní technická knihovna</t>
  </si>
  <si>
    <t>ico:00023299</t>
  </si>
  <si>
    <t>Národní technické museum</t>
  </si>
  <si>
    <t>ico:00094927</t>
  </si>
  <si>
    <t>Národní ústav lidové kultury</t>
  </si>
  <si>
    <t>ico:75075741</t>
  </si>
  <si>
    <t>Národní zemědělské muzeum Praha</t>
  </si>
  <si>
    <t>ico:67985998</t>
  </si>
  <si>
    <t>Národohospodářský ústav AV ČR, v. v. i.</t>
  </si>
  <si>
    <t>ico:00064211</t>
  </si>
  <si>
    <t>Nemocnice Na Bulovce</t>
  </si>
  <si>
    <t>ico:00023884</t>
  </si>
  <si>
    <t>Nemocnice Na Homolce</t>
  </si>
  <si>
    <t>ico:27081869</t>
  </si>
  <si>
    <t>Newton College a.s.</t>
  </si>
  <si>
    <t>ico:68378009</t>
  </si>
  <si>
    <t>Orientální ústav AV ČR, v. v. i.</t>
  </si>
  <si>
    <t>ico:26791251</t>
  </si>
  <si>
    <t>OSEVA vývoj a výzkum s.r.o.</t>
  </si>
  <si>
    <t>orjk:17110</t>
  </si>
  <si>
    <t>Ostravská univerzita v Ostravě</t>
  </si>
  <si>
    <t>orjk:17200</t>
  </si>
  <si>
    <t>orjk:17250</t>
  </si>
  <si>
    <t>orjk:17310</t>
  </si>
  <si>
    <t>orjk:17450</t>
  </si>
  <si>
    <t>orjk:17500</t>
  </si>
  <si>
    <t>Fakulta umění</t>
  </si>
  <si>
    <t>orjk:17610</t>
  </si>
  <si>
    <t>Centrum excelence IT4Innovations, divize OU, Ústav pro výzkum a aplikace fuzzy modelování</t>
  </si>
  <si>
    <t>orjk:17630</t>
  </si>
  <si>
    <t>orjk:17640</t>
  </si>
  <si>
    <t>Univerzitní knihovna</t>
  </si>
  <si>
    <t>orjk:17650</t>
  </si>
  <si>
    <t>Centrum informačních a poradenských služeb</t>
  </si>
  <si>
    <t>orjk:17670</t>
  </si>
  <si>
    <t>Evropský výzkumný institut sociální práce</t>
  </si>
  <si>
    <t>orjk:17810</t>
  </si>
  <si>
    <t>ico:61988987@</t>
  </si>
  <si>
    <t>ico:00023311</t>
  </si>
  <si>
    <t>Památník národního písemnictví</t>
  </si>
  <si>
    <t>ico:48135445</t>
  </si>
  <si>
    <t>Policejní akademie České republiky v Praze</t>
  </si>
  <si>
    <t>ico:00023752</t>
  </si>
  <si>
    <t>Psychiatrické centrum Praha</t>
  </si>
  <si>
    <t>ico:68081740</t>
  </si>
  <si>
    <t>Psychologický ústav AV ČR, v. v. i.</t>
  </si>
  <si>
    <t>ico:00023728</t>
  </si>
  <si>
    <t>Revmatologický ústav</t>
  </si>
  <si>
    <t>orjk:19240</t>
  </si>
  <si>
    <t>Slezská univerzita v Opavě</t>
  </si>
  <si>
    <t>Filozoficko-přírodovědecká fakulta</t>
  </si>
  <si>
    <t>orjk:19510</t>
  </si>
  <si>
    <t>Fakulta veřejných politik v Opavě</t>
  </si>
  <si>
    <t>orjk:19520</t>
  </si>
  <si>
    <t>Obchodně podnikatelská fakulta v Karviné</t>
  </si>
  <si>
    <t>orjk:19610</t>
  </si>
  <si>
    <t>Matematický ústav v Opavě</t>
  </si>
  <si>
    <t>orjk:19620</t>
  </si>
  <si>
    <t>Vzdělávací centrum v Krnově</t>
  </si>
  <si>
    <t>orjk:19810</t>
  </si>
  <si>
    <t>Rektorát - administrativní a právní útvar SU</t>
  </si>
  <si>
    <t>ico:47813059@</t>
  </si>
  <si>
    <t>ico:00100595</t>
  </si>
  <si>
    <t>Slezské zemské muzeum</t>
  </si>
  <si>
    <t>ico:68378017</t>
  </si>
  <si>
    <t>Slovanský ústav AV ČR, v. v. i.</t>
  </si>
  <si>
    <t>ico:28586336</t>
  </si>
  <si>
    <t>SocioFactor s.r.o.</t>
  </si>
  <si>
    <t>ico:68378025</t>
  </si>
  <si>
    <t>Sociologický ústav AV ČR, v. v. i.</t>
  </si>
  <si>
    <t>ico:70565813</t>
  </si>
  <si>
    <t>Státní ústav jaderné, chemické a biologické ochrany, v.v.i.</t>
  </si>
  <si>
    <t>ico:86652052</t>
  </si>
  <si>
    <t>Státní ústav radiační ochrany, v.v.i.</t>
  </si>
  <si>
    <t>ico:75010330</t>
  </si>
  <si>
    <t>Státní zdravotní ústav, příspěvková organizace</t>
  </si>
  <si>
    <t>ico:60457856</t>
  </si>
  <si>
    <t>Středisko společných činností AV ČR, v. v. i.</t>
  </si>
  <si>
    <t>ico:25797000</t>
  </si>
  <si>
    <t>SVÚM a.s.</t>
  </si>
  <si>
    <t>ico:25794787</t>
  </si>
  <si>
    <t>SVÚOM s.r.o.</t>
  </si>
  <si>
    <t>ico:29142890</t>
  </si>
  <si>
    <t>ŠKODA AUTO VYSOKÁ ŠKOLA o.p.s.</t>
  </si>
  <si>
    <t>orjk:24210</t>
  </si>
  <si>
    <t>Technická univerzita v Liberci</t>
  </si>
  <si>
    <t>orjk:24220</t>
  </si>
  <si>
    <t>Fakulta mechatroniky, informatiky a mezioborových studií</t>
  </si>
  <si>
    <t>orjk:24310</t>
  </si>
  <si>
    <t>orjk:24410</t>
  </si>
  <si>
    <t>Fakulta textilní</t>
  </si>
  <si>
    <t>orjk:24510</t>
  </si>
  <si>
    <t>Fakulta přírodovědně-humanitní a pedagogická</t>
  </si>
  <si>
    <t>orjk:24520</t>
  </si>
  <si>
    <t>Fakulta umění a architektury</t>
  </si>
  <si>
    <t>orjk:24610</t>
  </si>
  <si>
    <t>Ústav zdravotnických studií</t>
  </si>
  <si>
    <t>orjk:24620</t>
  </si>
  <si>
    <t>Ústav pro nanomateriály, pokročilé technologie a inovace</t>
  </si>
  <si>
    <t>orjk:24630</t>
  </si>
  <si>
    <t>Centrum dalšího vzdělávání</t>
  </si>
  <si>
    <t>orjk:24810</t>
  </si>
  <si>
    <t>Rektorát (univerzitní knihovna, koleje a menzy)</t>
  </si>
  <si>
    <t>ico:46747885@</t>
  </si>
  <si>
    <t>ico:00101435</t>
  </si>
  <si>
    <t>Technické muzeum v Brně</t>
  </si>
  <si>
    <t>ico:60456540</t>
  </si>
  <si>
    <t>Technologické centrum Akademie věd  České republiky</t>
  </si>
  <si>
    <t>ico:00013251</t>
  </si>
  <si>
    <t>Textilní zkušební ústav, s.p.</t>
  </si>
  <si>
    <t>ico:00064190</t>
  </si>
  <si>
    <t>Thomayerova nemocnice</t>
  </si>
  <si>
    <t>ico:29278872</t>
  </si>
  <si>
    <t>TOS NOVA - Výzkum, a.s.</t>
  </si>
  <si>
    <t>ico:00023442</t>
  </si>
  <si>
    <t>Uměleckoprůmyslové museum v Praze</t>
  </si>
  <si>
    <t>orjk:18440</t>
  </si>
  <si>
    <t>Univerzita Hradec Králové</t>
  </si>
  <si>
    <t>orjk:18450</t>
  </si>
  <si>
    <t>Fakulta informatiky a managementu</t>
  </si>
  <si>
    <t>orjk:18460</t>
  </si>
  <si>
    <t>orjk:18470</t>
  </si>
  <si>
    <t>orjk:18610</t>
  </si>
  <si>
    <t>Ústav sociální práce</t>
  </si>
  <si>
    <t>orjk:18810</t>
  </si>
  <si>
    <t>ico:62690094@</t>
  </si>
  <si>
    <t>ico:46358978</t>
  </si>
  <si>
    <t>Univerzita Jana Amose Komenského Praha s.r.o.</t>
  </si>
  <si>
    <t>orjk:13410</t>
  </si>
  <si>
    <t>Univerzita Jana Evangelisty Purkyně v Ústí nad Labem</t>
  </si>
  <si>
    <t>orjk:13420</t>
  </si>
  <si>
    <t>Fakulta výrobních technologií a managementu</t>
  </si>
  <si>
    <t>orjk:13430</t>
  </si>
  <si>
    <t>orjk:13440</t>
  </si>
  <si>
    <t>orjk:13450</t>
  </si>
  <si>
    <t>Fakulta zdravotnických studií</t>
  </si>
  <si>
    <t>orjk:13510</t>
  </si>
  <si>
    <t>Fakulta sociálně ekonomická</t>
  </si>
  <si>
    <t>orjk:13520</t>
  </si>
  <si>
    <t>orjk:13530</t>
  </si>
  <si>
    <t>Fakulta umění a designu</t>
  </si>
  <si>
    <t>orjk:13620</t>
  </si>
  <si>
    <t>Ústav techniky a řízení výroby</t>
  </si>
  <si>
    <t>orjk:13630</t>
  </si>
  <si>
    <t>Ústav slovansko-germánských studií</t>
  </si>
  <si>
    <t>orjk:13640</t>
  </si>
  <si>
    <t>Centrum informatiky</t>
  </si>
  <si>
    <t>orjk:13650</t>
  </si>
  <si>
    <t>Univerzitní poradenské centrum</t>
  </si>
  <si>
    <t>orjk:13660</t>
  </si>
  <si>
    <t>Ústav humanitních studií</t>
  </si>
  <si>
    <t>orjk:13680</t>
  </si>
  <si>
    <t>Vědecká knihovna</t>
  </si>
  <si>
    <t>orjk:13690</t>
  </si>
  <si>
    <t>Výzkumné centrum konkurenceschopného a udržitelného rozvoje regionu</t>
  </si>
  <si>
    <t>orjk:13810</t>
  </si>
  <si>
    <t>orjk:13830</t>
  </si>
  <si>
    <t>Knihkupectví UJEP</t>
  </si>
  <si>
    <t>ico:44555601@</t>
  </si>
  <si>
    <t>orjk:11110</t>
  </si>
  <si>
    <t>Univerzita Karlova v Praze</t>
  </si>
  <si>
    <t>1. lékařská fakulta</t>
  </si>
  <si>
    <t>orjk:11120</t>
  </si>
  <si>
    <t>3. lékařská fakulta</t>
  </si>
  <si>
    <t>orjk:11130</t>
  </si>
  <si>
    <t>2. lékařská fakulta</t>
  </si>
  <si>
    <t>orjk:11140</t>
  </si>
  <si>
    <t>Lékařská fakulta v Plzni</t>
  </si>
  <si>
    <t>orjk:11150</t>
  </si>
  <si>
    <t>Lékařská fakulta v Hradci Králové</t>
  </si>
  <si>
    <t>orjk:11160</t>
  </si>
  <si>
    <t>Farmaceutická fakulta v Hradci Králové</t>
  </si>
  <si>
    <t>orjk:11210</t>
  </si>
  <si>
    <t>orjk:11220</t>
  </si>
  <si>
    <t>orjk:11230</t>
  </si>
  <si>
    <t>Fakulta sociálních věd</t>
  </si>
  <si>
    <t>orjk:11240</t>
  </si>
  <si>
    <t>Fakulta humanitních studií</t>
  </si>
  <si>
    <t>orjk:11260</t>
  </si>
  <si>
    <t>Katolická teologická fakulta</t>
  </si>
  <si>
    <t>orjk:11270</t>
  </si>
  <si>
    <t>Evangelická teologická fakulta</t>
  </si>
  <si>
    <t>orjk:11280</t>
  </si>
  <si>
    <t>Husitská teologická fakulta</t>
  </si>
  <si>
    <t>orjk:11310</t>
  </si>
  <si>
    <t>orjk:11320</t>
  </si>
  <si>
    <t>Matematicko-fyzikální fakulta</t>
  </si>
  <si>
    <t>orjk:11410</t>
  </si>
  <si>
    <t>orjk:11510</t>
  </si>
  <si>
    <t>Fakulta tělesné výchovy a sportu</t>
  </si>
  <si>
    <t>orjk:11610</t>
  </si>
  <si>
    <t>Ústav dějin Univerzity Karlovy a archiv Univerzity Karlovy</t>
  </si>
  <si>
    <t>orjk:11620</t>
  </si>
  <si>
    <t>Centrum pro teoretická studia</t>
  </si>
  <si>
    <t>orjk:11640</t>
  </si>
  <si>
    <t>Centrum pro ekonomický výzkum a doktorská studia</t>
  </si>
  <si>
    <t>orjk:11650</t>
  </si>
  <si>
    <t>orjk:11660</t>
  </si>
  <si>
    <t>Evropské informační středisko</t>
  </si>
  <si>
    <t>orjk:11670</t>
  </si>
  <si>
    <t>Ústav jazykové a odborné přípravy</t>
  </si>
  <si>
    <t>orjk:11680</t>
  </si>
  <si>
    <t>orjk:11690</t>
  </si>
  <si>
    <t>Centrum pro otázky životního prostředí</t>
  </si>
  <si>
    <t>orjk:11700</t>
  </si>
  <si>
    <t>Agentura Rady vysokých škol</t>
  </si>
  <si>
    <t>orjk:11810</t>
  </si>
  <si>
    <t>orjk:11830</t>
  </si>
  <si>
    <t>Arcibiskupský seminář</t>
  </si>
  <si>
    <t>orjk:11840</t>
  </si>
  <si>
    <t>Nakladatelství Karolinum</t>
  </si>
  <si>
    <t>orjk:11850</t>
  </si>
  <si>
    <t>Správa budov a zařízení</t>
  </si>
  <si>
    <t>orjk:11860</t>
  </si>
  <si>
    <t>Sportovní centrum</t>
  </si>
  <si>
    <t>ico:00216208@</t>
  </si>
  <si>
    <t>orjk:15110</t>
  </si>
  <si>
    <t>Univerzita Palackého v Olomouci</t>
  </si>
  <si>
    <t>orjk:15120</t>
  </si>
  <si>
    <t>Fakulta zdravotnických věd</t>
  </si>
  <si>
    <t>orjk:15210</t>
  </si>
  <si>
    <t>orjk:15220</t>
  </si>
  <si>
    <t>orjk:15260</t>
  </si>
  <si>
    <t>Cyrilometodějská teologická fakulta</t>
  </si>
  <si>
    <t>orjk:15310</t>
  </si>
  <si>
    <t>orjk:15410</t>
  </si>
  <si>
    <t>orjk:15510</t>
  </si>
  <si>
    <t>Fakulta tělesné kultury</t>
  </si>
  <si>
    <t>orjk:15610</t>
  </si>
  <si>
    <t>Společná laboratoř optiky Univerzity Palackého a Fyzikálního ústavu AV ČR</t>
  </si>
  <si>
    <t>orjk:15620</t>
  </si>
  <si>
    <t>Informační centrum Univerzity Palackého</t>
  </si>
  <si>
    <t>orjk:15630</t>
  </si>
  <si>
    <t>Centrum celouniverzitních aktivit Univerzity Palackého</t>
  </si>
  <si>
    <t>orjk:15810</t>
  </si>
  <si>
    <t>Rektorát Univerzity Palackého</t>
  </si>
  <si>
    <t>ico:61989592@</t>
  </si>
  <si>
    <t>orjk:25110</t>
  </si>
  <si>
    <t>Univerzita Pardubice</t>
  </si>
  <si>
    <t>Fakulta restaurování</t>
  </si>
  <si>
    <t>orjk:25210</t>
  </si>
  <si>
    <t>Fakulta filozofická</t>
  </si>
  <si>
    <t>orjk:25310</t>
  </si>
  <si>
    <t>Fakulta chemicko-technologická</t>
  </si>
  <si>
    <t>orjk:25410</t>
  </si>
  <si>
    <t>Fakulta ekonomicko-správní</t>
  </si>
  <si>
    <t>orjk:25510</t>
  </si>
  <si>
    <t>Dopravní fakulta Jana Pernera</t>
  </si>
  <si>
    <t>orjk:25520</t>
  </si>
  <si>
    <t>orjk:25530</t>
  </si>
  <si>
    <t>Fakulta elektrotechniky a informatiky</t>
  </si>
  <si>
    <t>orjk:25620</t>
  </si>
  <si>
    <t>Centrum výzkumné a znalecké činnosti</t>
  </si>
  <si>
    <t>orjk:25630</t>
  </si>
  <si>
    <t>Univerzitní knihovna Univerzity Pardubice</t>
  </si>
  <si>
    <t>orjk:25640</t>
  </si>
  <si>
    <t>Informační centrum</t>
  </si>
  <si>
    <t>orjk:25650</t>
  </si>
  <si>
    <t>Katedra tělovýchovy a sportu Univerzity Pardubice</t>
  </si>
  <si>
    <t>orjk:25660</t>
  </si>
  <si>
    <t>Univerzitní ekologické centrum Univerzity Pardubice</t>
  </si>
  <si>
    <t>orjk:25670</t>
  </si>
  <si>
    <t>Společná laboratoř chemie pevných látek Akademie věd České republiky a Univerzity Pardubice</t>
  </si>
  <si>
    <t>orjk:25680</t>
  </si>
  <si>
    <t>Společná laboratoř NMR spektroskopie Výzkumného ústavu organických syntéz a.s., Pardubice-Rybitví a Univerzity Pardubice</t>
  </si>
  <si>
    <t>orjk:25690</t>
  </si>
  <si>
    <t>Společná laboratoř analýzy a hodnocení polymerů SYNPO a.s, Pardubice-Rybitví a Fakulty chemicko-technologické Univerzity Pardubice</t>
  </si>
  <si>
    <t>orjk:25700</t>
  </si>
  <si>
    <t>Společné pracoviště aplikované medicíny Nemocnice Pardubice a Fakulty chemicko-technologické Univerzity Pardubice</t>
  </si>
  <si>
    <t>orjk:25710</t>
  </si>
  <si>
    <t>Přepravní laboratoř, společné pracoviště NH-TRANS Ostrava a Dopravní fakulty Jana Pernera Univerzity Pardubice</t>
  </si>
  <si>
    <t>orjk:25730</t>
  </si>
  <si>
    <t>Ústav elektrotechniky a informatiky</t>
  </si>
  <si>
    <t>orjk:25740</t>
  </si>
  <si>
    <t>Centrum materiálového výzkumu</t>
  </si>
  <si>
    <t>orjk:25750</t>
  </si>
  <si>
    <t>orjk:25810</t>
  </si>
  <si>
    <t>orjk:25830</t>
  </si>
  <si>
    <t>Tiskařské středisko UP</t>
  </si>
  <si>
    <t>orjk:25840</t>
  </si>
  <si>
    <t>Odbor výstavby a údržby Univerzity Pardubice</t>
  </si>
  <si>
    <t>orjk:25850</t>
  </si>
  <si>
    <t>Středisko dopravy Univerzity Pardubice</t>
  </si>
  <si>
    <t>ico:00216275@</t>
  </si>
  <si>
    <t>orjk:28110</t>
  </si>
  <si>
    <t>Univerzita Tomáše Bati ve Zlíně</t>
  </si>
  <si>
    <t>Fakulta technologická</t>
  </si>
  <si>
    <t>orjk:28120</t>
  </si>
  <si>
    <t>Fakulta managementu a ekonomiky</t>
  </si>
  <si>
    <t>orjk:28130</t>
  </si>
  <si>
    <t>Fakulta multimediálních komunikací</t>
  </si>
  <si>
    <t>orjk:28140</t>
  </si>
  <si>
    <t>Fakulta aplikované informatiky</t>
  </si>
  <si>
    <t>orjk:28150</t>
  </si>
  <si>
    <t>orjk:28160</t>
  </si>
  <si>
    <t>Fakulta logistiky a krizového řízení</t>
  </si>
  <si>
    <t>orjk:28610</t>
  </si>
  <si>
    <t>Univerzitní institut</t>
  </si>
  <si>
    <t>orjk:28700</t>
  </si>
  <si>
    <t>Knihovna UTB</t>
  </si>
  <si>
    <t>orjk:28810</t>
  </si>
  <si>
    <t>ico:70883521@</t>
  </si>
  <si>
    <t>ico:68081715</t>
  </si>
  <si>
    <t>Ústav analytické chemie AV ČR, v. v. i.</t>
  </si>
  <si>
    <t>ico:61388980</t>
  </si>
  <si>
    <t>Ústav anorganické chemie AV ČR, v. v. i.</t>
  </si>
  <si>
    <t>ico:48511005</t>
  </si>
  <si>
    <t>Ústav archeologické památkové péče Brno, veřejná výzkumná instituce</t>
  </si>
  <si>
    <t>ico:47325011</t>
  </si>
  <si>
    <t>Ústav archeologické památkové péče severozápadních Čech, v.v.i.</t>
  </si>
  <si>
    <t>ico:68081766</t>
  </si>
  <si>
    <t>Ústav biologie obratlovců AV ČR, v. v. i.</t>
  </si>
  <si>
    <t>ico:67985858</t>
  </si>
  <si>
    <t>Ústav chemických procesů AV ČR, v. v. i.</t>
  </si>
  <si>
    <t>ico:68378033</t>
  </si>
  <si>
    <t>Ústav dějin umění AV ČR, v. v. i.</t>
  </si>
  <si>
    <t>ico:61389030</t>
  </si>
  <si>
    <t>Ústav experimentální botaniky AV ČR, v. v. i.</t>
  </si>
  <si>
    <t>ico:68378041</t>
  </si>
  <si>
    <t>Ústav experimentální medicíny AV ČR, v. v. i.</t>
  </si>
  <si>
    <t>ico:67985882</t>
  </si>
  <si>
    <t>Ústav fotoniky a elektroniky AV ČR, v. v. i.</t>
  </si>
  <si>
    <t>ico:61388955</t>
  </si>
  <si>
    <t>Ústav fyzikální chemie J. Heyrovského AV ČR, v.v.i.</t>
  </si>
  <si>
    <t>ico:68378289</t>
  </si>
  <si>
    <t>Ústav fyziky atmosféry AV ČR, v. v. i.</t>
  </si>
  <si>
    <t>ico:68081723</t>
  </si>
  <si>
    <t>Ústav fyziky materiálů AV ČR, v. v. i.</t>
  </si>
  <si>
    <t>ico:61389021</t>
  </si>
  <si>
    <t>Ústav fyziky plazmatu AV ČR, v. v. i.</t>
  </si>
  <si>
    <t>ico:68145535</t>
  </si>
  <si>
    <t>Ústav geoniky AV ČR, v. v. i.</t>
  </si>
  <si>
    <t>ico:00023736</t>
  </si>
  <si>
    <t>Ústav hematologie a krevní transfúze</t>
  </si>
  <si>
    <t>ico:67985807</t>
  </si>
  <si>
    <t>Ústav informatiky AV ČR, v. v. i.</t>
  </si>
  <si>
    <t>ico:61389005</t>
  </si>
  <si>
    <t>Ústav jaderné fyziky AV ČR, v. v. i.</t>
  </si>
  <si>
    <t>ico:61389013</t>
  </si>
  <si>
    <t>Ústav makromolekulární chemie AV ČR, v. v. i.</t>
  </si>
  <si>
    <t>ico:48546054</t>
  </si>
  <si>
    <t>Ústav mezinárodních vztahů, v.v.i.</t>
  </si>
  <si>
    <t>ico:68378050</t>
  </si>
  <si>
    <t>Ústav molekulární genetiky AV ČR, v. v. i.</t>
  </si>
  <si>
    <t>ico:61388963</t>
  </si>
  <si>
    <t>Ústav organické chemie a biochemie AV ČR, v. v. i.</t>
  </si>
  <si>
    <t>ico:68378068</t>
  </si>
  <si>
    <t>Ústav pro českou literaturu AV ČR, v. v. i.</t>
  </si>
  <si>
    <t>ico:67985874</t>
  </si>
  <si>
    <t>Ústav pro hydrodynamiku AV ČR, v. v. i.</t>
  </si>
  <si>
    <t>ico:68378092</t>
  </si>
  <si>
    <t>Ústav pro jazyk český AV ČR, v. v. i.</t>
  </si>
  <si>
    <t>ico:00023698</t>
  </si>
  <si>
    <t>Ústav pro péči o matku a dítě</t>
  </si>
  <si>
    <t>ico:68378114</t>
  </si>
  <si>
    <t>Ústav pro soudobé dějiny AV ČR, v. v. i.</t>
  </si>
  <si>
    <t>ico:75112779</t>
  </si>
  <si>
    <t>Ústav  pro studium totalitních režimů</t>
  </si>
  <si>
    <t>ico:68081731</t>
  </si>
  <si>
    <t>Ústav přístrojové techniky AV ČR, v. v. i.</t>
  </si>
  <si>
    <t>ico:68378122</t>
  </si>
  <si>
    <t>Ústav státu a práva AV ČR, v. v. i.</t>
  </si>
  <si>
    <t>ico:67985891</t>
  </si>
  <si>
    <t>Ústav struktury a mechaniky hornin AV ČR, v. v. i.</t>
  </si>
  <si>
    <t>ico:68378297</t>
  </si>
  <si>
    <t>Ústav teoretické a aplikované mechaniky AV ČR, v. v. i.</t>
  </si>
  <si>
    <t>ico:67985556</t>
  </si>
  <si>
    <t>Ústav teorie informace a automatizace AV ČR, v. v. i.</t>
  </si>
  <si>
    <t>ico:61388998</t>
  </si>
  <si>
    <t>Ústav termomechaniky AV ČR, v. v. i.</t>
  </si>
  <si>
    <t>ico:00027251</t>
  </si>
  <si>
    <t>Ústav zemědělské ekonomiky a informací</t>
  </si>
  <si>
    <t>ico:67985904</t>
  </si>
  <si>
    <t>Ústav živočišné fyziologie a genetiky AV ČR, v. v. i.</t>
  </si>
  <si>
    <t>ico:61383082</t>
  </si>
  <si>
    <t>Ústřední vojenská nemocnice Praha</t>
  </si>
  <si>
    <t>ico:00098604</t>
  </si>
  <si>
    <t>Valašské muzeum v přírodě v Rožnově pod Radhoštěm</t>
  </si>
  <si>
    <t>orjk:16170</t>
  </si>
  <si>
    <t>Veterinární a farmaceutická univerzita Brno</t>
  </si>
  <si>
    <t>Fakulta veterinárního lékařství</t>
  </si>
  <si>
    <t>orjk:16270</t>
  </si>
  <si>
    <t>Fakulta veterinární hygieny a ekologie</t>
  </si>
  <si>
    <t>orjk:16370</t>
  </si>
  <si>
    <t>Farmaceutická fakulta</t>
  </si>
  <si>
    <t>orjk:16610</t>
  </si>
  <si>
    <t>Školský zemědělský podnik Nový Jičín</t>
  </si>
  <si>
    <t>orjk:16810</t>
  </si>
  <si>
    <t>ico:62157124@</t>
  </si>
  <si>
    <t>ico:28594771</t>
  </si>
  <si>
    <t>VÍTKOVICE ÚAM a.s.</t>
  </si>
  <si>
    <t>ico:29372259</t>
  </si>
  <si>
    <t>Vojenský výzkumný ústav, s.p.</t>
  </si>
  <si>
    <t>orjk:L39</t>
  </si>
  <si>
    <t>Všeobecná fakultní nemocnice v Praze</t>
  </si>
  <si>
    <t>L39</t>
  </si>
  <si>
    <t>Výzkumný ústav stomatologický Praha 2 - Vinohrady</t>
  </si>
  <si>
    <t>ico:00064165@</t>
  </si>
  <si>
    <t>ico:46709002</t>
  </si>
  <si>
    <t>VÚTS, a.s.</t>
  </si>
  <si>
    <t>orjk:27120</t>
  </si>
  <si>
    <t>Vysoká škola báňská - Technická univerzita Ostrava</t>
  </si>
  <si>
    <t>orjk:27200</t>
  </si>
  <si>
    <t>Fakulta bezpečnostního inženýrství</t>
  </si>
  <si>
    <t>orjk:27230</t>
  </si>
  <si>
    <t>orjk:27240</t>
  </si>
  <si>
    <t>orjk:27350</t>
  </si>
  <si>
    <t>Hornicko-geologická fakulta</t>
  </si>
  <si>
    <t>orjk:27360</t>
  </si>
  <si>
    <t>Fakulta metalurgie a materiálového inženýrství</t>
  </si>
  <si>
    <t>orjk:27510</t>
  </si>
  <si>
    <t>orjk:27600</t>
  </si>
  <si>
    <t>Katedra matematiky a deskriptivní geometrie</t>
  </si>
  <si>
    <t>orjk:27610</t>
  </si>
  <si>
    <t>Katedra jazyků</t>
  </si>
  <si>
    <t>orjk:27620</t>
  </si>
  <si>
    <t>Katedra společenských věd</t>
  </si>
  <si>
    <t>orjk:27630</t>
  </si>
  <si>
    <t>Katedra tělesné výchovy a sportu</t>
  </si>
  <si>
    <t>orjk:27640</t>
  </si>
  <si>
    <t>Centrum nanotechnologií</t>
  </si>
  <si>
    <t>orjk:27650</t>
  </si>
  <si>
    <t>Výzkumné energetické centrum</t>
  </si>
  <si>
    <t>orjk:27660</t>
  </si>
  <si>
    <t>orjk:27670</t>
  </si>
  <si>
    <t>orjk:27680</t>
  </si>
  <si>
    <t>Archiv VŠB-TUO</t>
  </si>
  <si>
    <t>orjk:27690</t>
  </si>
  <si>
    <t>Centrum pokročilých inovačních technologií</t>
  </si>
  <si>
    <t>orjk:27700</t>
  </si>
  <si>
    <t>Středisko vzdělávání</t>
  </si>
  <si>
    <t>orjk:27710</t>
  </si>
  <si>
    <t>Centrum environmentálních technologií</t>
  </si>
  <si>
    <t>orjk:27720</t>
  </si>
  <si>
    <t>Katedra učitelství odborných předmětů</t>
  </si>
  <si>
    <t>orjk:27730</t>
  </si>
  <si>
    <t>Centrum energetického využití netradičních zdrojů energie</t>
  </si>
  <si>
    <t>orjk:27740</t>
  </si>
  <si>
    <t>IT4Innovations</t>
  </si>
  <si>
    <t>orjk:27750</t>
  </si>
  <si>
    <t>Centrum podpory inovací</t>
  </si>
  <si>
    <t>orjk:27830</t>
  </si>
  <si>
    <t>Ediční středisko</t>
  </si>
  <si>
    <t>ico:61989100@</t>
  </si>
  <si>
    <t>orjk:22310</t>
  </si>
  <si>
    <t>Vysoká škola chemicko-technologická v Praze</t>
  </si>
  <si>
    <t>Fakulta chemické technologie</t>
  </si>
  <si>
    <t>orjk:22320</t>
  </si>
  <si>
    <t>Fakulta technologie ochrany prostředí</t>
  </si>
  <si>
    <t>orjk:22330</t>
  </si>
  <si>
    <t>Fakulta potravinářské a biochemické technologie</t>
  </si>
  <si>
    <t>orjk:22340</t>
  </si>
  <si>
    <t>Fakulta chemicko-inženýrská</t>
  </si>
  <si>
    <t>orjk:22610</t>
  </si>
  <si>
    <t>orjk:22620</t>
  </si>
  <si>
    <t>orjk:22630</t>
  </si>
  <si>
    <t>orjk:22640</t>
  </si>
  <si>
    <t>Centrální laboratoře</t>
  </si>
  <si>
    <t>orjk:22650</t>
  </si>
  <si>
    <t>Výpočetní centrum</t>
  </si>
  <si>
    <t>orjk:22660</t>
  </si>
  <si>
    <t>orjk:22670</t>
  </si>
  <si>
    <t>orjk:22810</t>
  </si>
  <si>
    <t>ico:60461373@</t>
  </si>
  <si>
    <t>orjk:31110</t>
  </si>
  <si>
    <t>Vysoká škola ekonomická v Praze</t>
  </si>
  <si>
    <t>Fakulta financí a účetnictví</t>
  </si>
  <si>
    <t>orjk:31120</t>
  </si>
  <si>
    <t>Fakulta mezinárodních vztahů</t>
  </si>
  <si>
    <t>orjk:31130</t>
  </si>
  <si>
    <t>Fakulta podnikohospodářská</t>
  </si>
  <si>
    <t>orjk:31140</t>
  </si>
  <si>
    <t>Fakulta informatiky a statistiky</t>
  </si>
  <si>
    <t>orjk:31150</t>
  </si>
  <si>
    <t>Fakulta národohospodářská</t>
  </si>
  <si>
    <t>orjk:31160</t>
  </si>
  <si>
    <t>Fakulta managementu v Jindřichově Hradci</t>
  </si>
  <si>
    <t>orjk:31810</t>
  </si>
  <si>
    <t>ico:61384399@</t>
  </si>
  <si>
    <t>ico:26033909</t>
  </si>
  <si>
    <t>Vysoká škola evropských a regionálních studií, o.p.s.</t>
  </si>
  <si>
    <t>ico:26138077</t>
  </si>
  <si>
    <t>Vysoká škola finanční a správní, o.p.s.</t>
  </si>
  <si>
    <t>ico:25619161</t>
  </si>
  <si>
    <t>Vysoká škola hotelová v Praze 8, spol. s r.o</t>
  </si>
  <si>
    <t>ico:71226401</t>
  </si>
  <si>
    <t>Vysoká škola polytechnická Jihlava</t>
  </si>
  <si>
    <t>ico:75081431</t>
  </si>
  <si>
    <t>Vysoká škola technická a ekonomická v Českých Budějovicích</t>
  </si>
  <si>
    <t>ico:27132781</t>
  </si>
  <si>
    <t>Vysoká škola tělesné výchovy a sportu Palestra, spol. s r.o.</t>
  </si>
  <si>
    <t>orjk:53810</t>
  </si>
  <si>
    <t>Vysoká škola umělecko-průmyslová v Praze</t>
  </si>
  <si>
    <t>Rektorát (Školní knihovna)</t>
  </si>
  <si>
    <t>ico:60461071@</t>
  </si>
  <si>
    <t>orjk:26110</t>
  </si>
  <si>
    <t>Vysoké učení technické v Brně</t>
  </si>
  <si>
    <t>orjk:26210</t>
  </si>
  <si>
    <t>Fakulta strojního inženýrství</t>
  </si>
  <si>
    <t>orjk:26220</t>
  </si>
  <si>
    <t>Fakulta elektrotechniky a komunikačních technologií</t>
  </si>
  <si>
    <t>orjk:26230</t>
  </si>
  <si>
    <t>orjk:26310</t>
  </si>
  <si>
    <t>Fakulta chemická</t>
  </si>
  <si>
    <t>orjk:26410</t>
  </si>
  <si>
    <t>orjk:26420</t>
  </si>
  <si>
    <t>Fakulta výtvarných umění</t>
  </si>
  <si>
    <t>orjk:26510</t>
  </si>
  <si>
    <t>Fakulta podnikatelská</t>
  </si>
  <si>
    <t>orjk:26610</t>
  </si>
  <si>
    <t>Ústav soudního inženýrství</t>
  </si>
  <si>
    <t>orjk:26620</t>
  </si>
  <si>
    <t>orjk:26630</t>
  </si>
  <si>
    <t>Centrum sportovních aktivit</t>
  </si>
  <si>
    <t>orjk:26640</t>
  </si>
  <si>
    <t>Centrum výpočetních a informačních služeb</t>
  </si>
  <si>
    <t>orjk:26650</t>
  </si>
  <si>
    <t>orjk:26700</t>
  </si>
  <si>
    <t>orjk:26810</t>
  </si>
  <si>
    <t>Rektorát včetně hospodářské a vnitřní správy</t>
  </si>
  <si>
    <t>ico:00216305@</t>
  </si>
  <si>
    <t>ico:27184145</t>
  </si>
  <si>
    <t>Výzkumné centrum SELTON, s.r.o.</t>
  </si>
  <si>
    <t>ico:25271121</t>
  </si>
  <si>
    <t>VÝZKUMNÝ A ŠLECHTITELSKÝ ÚSTAV OVOCNÁŘSKÝ  HOLOVOUSY s.r.o.</t>
  </si>
  <si>
    <t>ico:00010669</t>
  </si>
  <si>
    <t>Výzkumný a zkušební letecký ústav, a.s.</t>
  </si>
  <si>
    <t>ico:47718684</t>
  </si>
  <si>
    <t>Výzkumný a zkušební ústav Plzeň s.r.o.</t>
  </si>
  <si>
    <t>ico:62243136</t>
  </si>
  <si>
    <t>Výzkumný ústav anorganické chemie, a.s.</t>
  </si>
  <si>
    <t>ico:00025950</t>
  </si>
  <si>
    <t>Výzkumný ústav bezpečnosti práce, v.v.i.</t>
  </si>
  <si>
    <t>ico:60109807</t>
  </si>
  <si>
    <t>Výzkumný ústav bramborářský Havlíčkův Brod, s.r.o.</t>
  </si>
  <si>
    <t>ico:00025615</t>
  </si>
  <si>
    <t>Výzkumný ústav geodetický, topografický a kartografický, v.v.i.</t>
  </si>
  <si>
    <t>ico:00020702</t>
  </si>
  <si>
    <t>Výzkumný ústav lesního hospodářství a myslivosti, v.v.i.</t>
  </si>
  <si>
    <t>ico:00027049</t>
  </si>
  <si>
    <t>Výzkumný ústav meliorací a ochrany půdy, v.v.i.</t>
  </si>
  <si>
    <t>ico:26722861</t>
  </si>
  <si>
    <t>Výzkumný ústav mlékárenský s.r.o.</t>
  </si>
  <si>
    <t>ico:60193697</t>
  </si>
  <si>
    <t>Výzkumný ústav pivovarský a sladařský, a.s.</t>
  </si>
  <si>
    <t>ico:00027022</t>
  </si>
  <si>
    <t>Výzkumný ústav potravinářský Praha, v.v.i.</t>
  </si>
  <si>
    <t>ico:45773009</t>
  </si>
  <si>
    <t>Výzkumný ústav práce a sociálních věcí, v.v.i.</t>
  </si>
  <si>
    <t>ico:00027006</t>
  </si>
  <si>
    <t>Výzkumný ústav rostlinné výroby, v.v.i.</t>
  </si>
  <si>
    <t>ico:00027073</t>
  </si>
  <si>
    <t>Výzkumný ústav Silva Taroucy pro krajinu a okrasné zahradnictví, v.v.i. (dále jen "VÚKOZ, v.v.i.")</t>
  </si>
  <si>
    <t>ico:26232511</t>
  </si>
  <si>
    <t>Výzkumný ústav stavebních hmot,a.s.</t>
  </si>
  <si>
    <t>ico:00027162</t>
  </si>
  <si>
    <t>Výzkumný ústav veterinárního lékařství, v.v.i.</t>
  </si>
  <si>
    <t>ico:00020711</t>
  </si>
  <si>
    <t>Výzkumný ústav vodohospodářský T. G. Masaryka, veřejná výzkumná instituce</t>
  </si>
  <si>
    <t>ico:00027031</t>
  </si>
  <si>
    <t>Výzkumný ústav zemědělské techniky, v.v.i.</t>
  </si>
  <si>
    <t>ico:00027014</t>
  </si>
  <si>
    <t>Výzkumný ústav živočišné výroby, v.v.i.</t>
  </si>
  <si>
    <t>ico:00263338</t>
  </si>
  <si>
    <t>Západočeská galerie v Plzni, příspěvková organizace</t>
  </si>
  <si>
    <t>orjk:23210</t>
  </si>
  <si>
    <t>Západočeská univerzita v Plzni</t>
  </si>
  <si>
    <t>orjk:23220</t>
  </si>
  <si>
    <t>orjk:23310</t>
  </si>
  <si>
    <t>orjk:23320</t>
  </si>
  <si>
    <t>Fakulta právnická</t>
  </si>
  <si>
    <t>orjk:23330</t>
  </si>
  <si>
    <t>orjk:23410</t>
  </si>
  <si>
    <t>orjk:23420</t>
  </si>
  <si>
    <t>Fakulta pedagogická</t>
  </si>
  <si>
    <t>orjk:23510</t>
  </si>
  <si>
    <t>Fakulta ekonomická</t>
  </si>
  <si>
    <t>orjk:23520</t>
  </si>
  <si>
    <t>Fakulta aplikovaných věd</t>
  </si>
  <si>
    <t>orjk:23610</t>
  </si>
  <si>
    <t>Centrum informatizace a výpočetní techniky</t>
  </si>
  <si>
    <t>orjk:23620</t>
  </si>
  <si>
    <t>orjk:23630</t>
  </si>
  <si>
    <t>Ústav celoživotního vzdělávání</t>
  </si>
  <si>
    <t>orjk:23640</t>
  </si>
  <si>
    <t>Nové technologie - výzkumné centrum</t>
  </si>
  <si>
    <t>orjk:23650</t>
  </si>
  <si>
    <t>Ústav umění a designu</t>
  </si>
  <si>
    <t>orjk:23660</t>
  </si>
  <si>
    <t>Regionální inovační centrum elektrotechniky</t>
  </si>
  <si>
    <t>orjk:23670</t>
  </si>
  <si>
    <t>Ústav jazykové přípravy</t>
  </si>
  <si>
    <t>orjk:23680</t>
  </si>
  <si>
    <t>Projektové centrum</t>
  </si>
  <si>
    <t>orjk:23690</t>
  </si>
  <si>
    <t>Zahraniční vztahy</t>
  </si>
  <si>
    <t>orjk:23810</t>
  </si>
  <si>
    <t>Rektorát ZČU</t>
  </si>
  <si>
    <t>ico:49777513@</t>
  </si>
  <si>
    <t>ico:00228745</t>
  </si>
  <si>
    <t>Západočeské muzeum v Plzni, příspěvková organizace</t>
  </si>
  <si>
    <t>ico:26296080</t>
  </si>
  <si>
    <t>Zemědělský výzkum,spol. s r.o.</t>
  </si>
  <si>
    <t>ico:60459263</t>
  </si>
  <si>
    <t>ŽIDOVSKÉ MUZEUM V PRAZE</t>
  </si>
  <si>
    <t>název org. jednotky</t>
  </si>
  <si>
    <t>Identifikační údaje předkladatele</t>
  </si>
  <si>
    <t>Uveďte kontaktní údaje osoby předkladatele, odpovědné za poskytované údaje.</t>
  </si>
  <si>
    <t>Titul</t>
  </si>
  <si>
    <t>Jméno</t>
  </si>
  <si>
    <t>Příjmení</t>
  </si>
  <si>
    <t>jméno:</t>
  </si>
  <si>
    <t>Email:</t>
  </si>
  <si>
    <t>IČ předkladatele:</t>
  </si>
  <si>
    <t>Název organizace:</t>
  </si>
  <si>
    <t>(načte se automaticky po vyplnění IČ)</t>
  </si>
  <si>
    <t>63493713</t>
  </si>
  <si>
    <t>Telefon:</t>
  </si>
  <si>
    <t>D20 *Kód dodavatele:</t>
  </si>
  <si>
    <t>Počet vykázaných záznamů (součet z tabulky níže):</t>
  </si>
  <si>
    <t>Údaje o smluvním výzkumu a návaznosti na výsledky v RIV</t>
  </si>
  <si>
    <t xml:space="preserve">SV08 * </t>
  </si>
  <si>
    <t xml:space="preserve"> Započitatelný objem v roce 2015 v tis. Kč bez DPH</t>
  </si>
  <si>
    <t>Číslo smlouvy o smluvním výzkumu</t>
  </si>
  <si>
    <t xml:space="preserve">SV01 *             </t>
  </si>
  <si>
    <t xml:space="preserve">SV02 *          </t>
  </si>
  <si>
    <t xml:space="preserve">Datum uzavření smluvního vztahu </t>
  </si>
  <si>
    <t xml:space="preserve">IČ objednatele smluvního výzkumu </t>
  </si>
  <si>
    <t xml:space="preserve">SV04 *              </t>
  </si>
  <si>
    <t xml:space="preserve">Název objednatele smluvního výzkumu </t>
  </si>
  <si>
    <t xml:space="preserve">SV05 * </t>
  </si>
  <si>
    <t xml:space="preserve">Název předmětu smluvního výzkumu </t>
  </si>
  <si>
    <t>SV10 *</t>
  </si>
  <si>
    <t>SVV1 *</t>
  </si>
  <si>
    <t>SVV2 *</t>
  </si>
  <si>
    <t>Specifikace výskytu výsledku navazujícího na projekt smluvního výzkumu</t>
  </si>
  <si>
    <t xml:space="preserve">Kontrolní údaj výskytu výsledku – kontrolní číslo </t>
  </si>
  <si>
    <t>29372259</t>
  </si>
  <si>
    <t>AV0</t>
  </si>
  <si>
    <t>Akademie věd České republiky</t>
  </si>
  <si>
    <t>GA0</t>
  </si>
  <si>
    <t>Grantová agentura České republiky</t>
  </si>
  <si>
    <t>MK0</t>
  </si>
  <si>
    <t>Ministerstvo kultury</t>
  </si>
  <si>
    <t>MO0</t>
  </si>
  <si>
    <t>MPO</t>
  </si>
  <si>
    <t>Ministerstvo průmyslu a obchodu</t>
  </si>
  <si>
    <t>MSM</t>
  </si>
  <si>
    <t>Ministerstvo školství, mládeže a tělovýchovy</t>
  </si>
  <si>
    <t>MV0</t>
  </si>
  <si>
    <t>MZ0</t>
  </si>
  <si>
    <t>Ministerstvo zdravotnictví</t>
  </si>
  <si>
    <t>MZE</t>
  </si>
  <si>
    <t>Ministerstvo zemědělství</t>
  </si>
  <si>
    <t>TA0</t>
  </si>
  <si>
    <t>Technologická agentura České republiky</t>
  </si>
  <si>
    <t>AV0 - Akademie věd České republiky</t>
  </si>
  <si>
    <t>GA0 - Grantová agentura České republiky</t>
  </si>
  <si>
    <t>MK0 - Ministerstvo kultury</t>
  </si>
  <si>
    <t>MO0 - Ministerstvo obrany</t>
  </si>
  <si>
    <t>MPO - Ministerstvo průmyslu a obchodu</t>
  </si>
  <si>
    <t>MSM - Ministerstvo školství, mládeže a tělovýchovy</t>
  </si>
  <si>
    <t>MV0 - Ministerstvo vnitra</t>
  </si>
  <si>
    <t>MZ0 - Ministerstvo zdravotnictví</t>
  </si>
  <si>
    <t>MZE - Ministerstvo zemědělství</t>
  </si>
  <si>
    <t>TA0 - Technologická agentura České republiky</t>
  </si>
  <si>
    <t>Vyberte z číselníku organizační složku ČR, která je dodavatelem dat do SMV16.</t>
  </si>
  <si>
    <t>61384399</t>
  </si>
  <si>
    <t>67985971</t>
  </si>
  <si>
    <t>28614950</t>
  </si>
  <si>
    <t>25328859</t>
  </si>
  <si>
    <t>26784246</t>
  </si>
  <si>
    <t>61384984</t>
  </si>
  <si>
    <t>26788462</t>
  </si>
  <si>
    <t>60461446</t>
  </si>
  <si>
    <t>26268469</t>
  </si>
  <si>
    <t>75008271</t>
  </si>
  <si>
    <t>68081758</t>
  </si>
  <si>
    <t>67985912</t>
  </si>
  <si>
    <t>75112817</t>
  </si>
  <si>
    <t>67985815</t>
  </si>
  <si>
    <t>41601670</t>
  </si>
  <si>
    <t>68081707</t>
  </si>
  <si>
    <t>60077344</t>
  </si>
  <si>
    <t>86652036</t>
  </si>
  <si>
    <t>67985939</t>
  </si>
  <si>
    <t>49366378</t>
  </si>
  <si>
    <t>45249130</t>
  </si>
  <si>
    <t>44994575</t>
  </si>
  <si>
    <t>25473361</t>
  </si>
  <si>
    <t>28645413</t>
  </si>
  <si>
    <t>28778758</t>
  </si>
  <si>
    <t>22686860</t>
  </si>
  <si>
    <t>26722445</t>
  </si>
  <si>
    <t>63839172</t>
  </si>
  <si>
    <t>14864347</t>
  </si>
  <si>
    <t>26316919</t>
  </si>
  <si>
    <t>27142949</t>
  </si>
  <si>
    <t>60460709</t>
  </si>
  <si>
    <t>68407700</t>
  </si>
  <si>
    <t>25173154</t>
  </si>
  <si>
    <t>68378076</t>
  </si>
  <si>
    <t>65269705</t>
  </si>
  <si>
    <t>67985955</t>
  </si>
  <si>
    <t>68378271</t>
  </si>
  <si>
    <t>67985823</t>
  </si>
  <si>
    <t>60702672</t>
  </si>
  <si>
    <t>67985530</t>
  </si>
  <si>
    <t>67985831</t>
  </si>
  <si>
    <t>67985963</t>
  </si>
  <si>
    <t>24759384</t>
  </si>
  <si>
    <t>48136841</t>
  </si>
  <si>
    <t>60445815</t>
  </si>
  <si>
    <t>62156462</t>
  </si>
  <si>
    <t>60076658</t>
  </si>
  <si>
    <t>67985921</t>
  </si>
  <si>
    <t>67985840</t>
  </si>
  <si>
    <t>25870807</t>
  </si>
  <si>
    <t>28676092</t>
  </si>
  <si>
    <t>62156489</t>
  </si>
  <si>
    <t>24839523</t>
  </si>
  <si>
    <t>26482789</t>
  </si>
  <si>
    <t>61388971</t>
  </si>
  <si>
    <t>60111623</t>
  </si>
  <si>
    <t>60162694</t>
  </si>
  <si>
    <t>70979821</t>
  </si>
  <si>
    <t>14450551</t>
  </si>
  <si>
    <t>75032333</t>
  </si>
  <si>
    <t>61387169</t>
  </si>
  <si>
    <t>61387142</t>
  </si>
  <si>
    <t>75075741</t>
  </si>
  <si>
    <t>67985998</t>
  </si>
  <si>
    <t>27081869</t>
  </si>
  <si>
    <t>68378009</t>
  </si>
  <si>
    <t>26791251</t>
  </si>
  <si>
    <t>61988987</t>
  </si>
  <si>
    <t>48135445</t>
  </si>
  <si>
    <t>68081740</t>
  </si>
  <si>
    <t>47813059</t>
  </si>
  <si>
    <t>68378017</t>
  </si>
  <si>
    <t>28586336</t>
  </si>
  <si>
    <t>68378025</t>
  </si>
  <si>
    <t>70565813</t>
  </si>
  <si>
    <t>86652052</t>
  </si>
  <si>
    <t>75010330</t>
  </si>
  <si>
    <t>60457856</t>
  </si>
  <si>
    <t>25797000</t>
  </si>
  <si>
    <t>25794787</t>
  </si>
  <si>
    <t>29142890</t>
  </si>
  <si>
    <t>46747885</t>
  </si>
  <si>
    <t>60456540</t>
  </si>
  <si>
    <t>29278872</t>
  </si>
  <si>
    <t>62690094</t>
  </si>
  <si>
    <t>46358978</t>
  </si>
  <si>
    <t>44555601</t>
  </si>
  <si>
    <t>61989592</t>
  </si>
  <si>
    <t>70883521</t>
  </si>
  <si>
    <t>68081715</t>
  </si>
  <si>
    <t>61388980</t>
  </si>
  <si>
    <t>48511005</t>
  </si>
  <si>
    <t>47325011</t>
  </si>
  <si>
    <t>68081766</t>
  </si>
  <si>
    <t>67985858</t>
  </si>
  <si>
    <t>68378033</t>
  </si>
  <si>
    <t>61389030</t>
  </si>
  <si>
    <t>68378041</t>
  </si>
  <si>
    <t>67985882</t>
  </si>
  <si>
    <t>61388955</t>
  </si>
  <si>
    <t>68378289</t>
  </si>
  <si>
    <t>68081723</t>
  </si>
  <si>
    <t>61389021</t>
  </si>
  <si>
    <t>68145535</t>
  </si>
  <si>
    <t>67985807</t>
  </si>
  <si>
    <t>61389005</t>
  </si>
  <si>
    <t>61389013</t>
  </si>
  <si>
    <t>48546054</t>
  </si>
  <si>
    <t>68378050</t>
  </si>
  <si>
    <t>61388963</t>
  </si>
  <si>
    <t>68378068</t>
  </si>
  <si>
    <t>67985874</t>
  </si>
  <si>
    <t>68378092</t>
  </si>
  <si>
    <t>68378114</t>
  </si>
  <si>
    <t>75112779</t>
  </si>
  <si>
    <t>68081731</t>
  </si>
  <si>
    <t>68378122</t>
  </si>
  <si>
    <t>67985891</t>
  </si>
  <si>
    <t>68378297</t>
  </si>
  <si>
    <t>67985556</t>
  </si>
  <si>
    <t>61388998</t>
  </si>
  <si>
    <t>67985904</t>
  </si>
  <si>
    <t>61383082</t>
  </si>
  <si>
    <t>62157124</t>
  </si>
  <si>
    <t>28594771</t>
  </si>
  <si>
    <t>46709002</t>
  </si>
  <si>
    <t>61989100</t>
  </si>
  <si>
    <t>60461373</t>
  </si>
  <si>
    <t>26033909</t>
  </si>
  <si>
    <t>26138077</t>
  </si>
  <si>
    <t>25619161</t>
  </si>
  <si>
    <t>71226401</t>
  </si>
  <si>
    <t>75081431</t>
  </si>
  <si>
    <t>27132781</t>
  </si>
  <si>
    <t>60461071</t>
  </si>
  <si>
    <t>27184145</t>
  </si>
  <si>
    <t>25271121</t>
  </si>
  <si>
    <t>47718684</t>
  </si>
  <si>
    <t>62243136</t>
  </si>
  <si>
    <t>60109807</t>
  </si>
  <si>
    <t>26722861</t>
  </si>
  <si>
    <t>60193697</t>
  </si>
  <si>
    <t>45773009</t>
  </si>
  <si>
    <t>26232511</t>
  </si>
  <si>
    <t>49777513</t>
  </si>
  <si>
    <t>26296080</t>
  </si>
  <si>
    <t>60459263</t>
  </si>
  <si>
    <t>00209775</t>
  </si>
  <si>
    <t>00237752</t>
  </si>
  <si>
    <t>00025798</t>
  </si>
  <si>
    <t>00177016</t>
  </si>
  <si>
    <t>00023761</t>
  </si>
  <si>
    <t>00179906</t>
  </si>
  <si>
    <t>00064173</t>
  </si>
  <si>
    <t>00098892</t>
  </si>
  <si>
    <t>00843989</t>
  </si>
  <si>
    <t>00669806</t>
  </si>
  <si>
    <t>00159816</t>
  </si>
  <si>
    <t>00064203</t>
  </si>
  <si>
    <t>00072486</t>
  </si>
  <si>
    <t>00023001</t>
  </si>
  <si>
    <t>00023841</t>
  </si>
  <si>
    <t>00023205</t>
  </si>
  <si>
    <t>02277387</t>
  </si>
  <si>
    <t>00216224</t>
  </si>
  <si>
    <t>00209805</t>
  </si>
  <si>
    <t>00007064</t>
  </si>
  <si>
    <t>00094871</t>
  </si>
  <si>
    <t>00094943</t>
  </si>
  <si>
    <t>00094862</t>
  </si>
  <si>
    <t>00088382</t>
  </si>
  <si>
    <t>00090735</t>
  </si>
  <si>
    <t>00057266</t>
  </si>
  <si>
    <t>00023281</t>
  </si>
  <si>
    <t>00023221</t>
  </si>
  <si>
    <t>00023825</t>
  </si>
  <si>
    <t>00023272</t>
  </si>
  <si>
    <t>00023299</t>
  </si>
  <si>
    <t>00094927</t>
  </si>
  <si>
    <t>00064211</t>
  </si>
  <si>
    <t>00023884</t>
  </si>
  <si>
    <t>00023311</t>
  </si>
  <si>
    <t>00023752</t>
  </si>
  <si>
    <t>00023728</t>
  </si>
  <si>
    <t>00100595</t>
  </si>
  <si>
    <t>00101435</t>
  </si>
  <si>
    <t>00013251</t>
  </si>
  <si>
    <t>00064190</t>
  </si>
  <si>
    <t>00023442</t>
  </si>
  <si>
    <t>00216208</t>
  </si>
  <si>
    <t>00216275</t>
  </si>
  <si>
    <t>00023736</t>
  </si>
  <si>
    <t>00023698</t>
  </si>
  <si>
    <t>00027251</t>
  </si>
  <si>
    <t>00098604</t>
  </si>
  <si>
    <t>00064165</t>
  </si>
  <si>
    <t>00216305</t>
  </si>
  <si>
    <t>00010669</t>
  </si>
  <si>
    <t>00025950</t>
  </si>
  <si>
    <t>00025615</t>
  </si>
  <si>
    <t>00020702</t>
  </si>
  <si>
    <t>00027049</t>
  </si>
  <si>
    <t>00027022</t>
  </si>
  <si>
    <t>00027006</t>
  </si>
  <si>
    <t>00027073</t>
  </si>
  <si>
    <t>00027162</t>
  </si>
  <si>
    <t>00020711</t>
  </si>
  <si>
    <t>00027031</t>
  </si>
  <si>
    <t>00027014</t>
  </si>
  <si>
    <t>00263338</t>
  </si>
  <si>
    <t>00228745</t>
  </si>
  <si>
    <t>např. 00025798 (s úvodními nulami)</t>
  </si>
  <si>
    <t xml:space="preserve">   - VYBERTE DODAVATELE -  </t>
  </si>
  <si>
    <t>Univerzita obrany - Fakulta vojenského leadershipu Brno</t>
  </si>
  <si>
    <t>Ústav výzkumu globální změny AV ČR, v. v. i.</t>
  </si>
  <si>
    <t>86652079</t>
  </si>
  <si>
    <t>priznak</t>
  </si>
  <si>
    <t>PRIORJ</t>
  </si>
  <si>
    <t>A</t>
  </si>
  <si>
    <t>←   vyplňte správné IČO (do bílého pole)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</si>
</sst>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K_č"/>
  </numFmts>
  <fonts count="3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indexed="8"/>
      <name val="Arial Narrow"/>
      <family val="2"/>
    </font>
    <font>
      <sz val="6"/>
      <color indexed="8"/>
      <name val="Arial Narrow"/>
      <family val="2"/>
    </font>
    <font>
      <sz val="11"/>
      <color indexed="8"/>
      <name val="Arial Narrow"/>
      <family val="2"/>
    </font>
    <font>
      <sz val="11"/>
      <color indexed="10"/>
      <name val="Calibri"/>
      <family val="2"/>
      <charset val="238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sz val="11"/>
      <name val="Calibri"/>
      <family val="2"/>
      <charset val="238"/>
    </font>
    <font>
      <b/>
      <sz val="9"/>
      <name val="Calibri"/>
      <family val="2"/>
    </font>
    <font>
      <sz val="9"/>
      <color indexed="8"/>
      <name val="Calibri"/>
      <family val="2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0"/>
      <name val="Calibri"/>
      <family val="2"/>
      <charset val="238"/>
    </font>
    <font>
      <b/>
      <sz val="14"/>
      <color indexed="9"/>
      <name val="Calibri"/>
      <family val="2"/>
    </font>
    <font>
      <b/>
      <sz val="11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color indexed="9"/>
      <name val="Arial Narrow"/>
      <family val="2"/>
    </font>
    <font>
      <b/>
      <sz val="12"/>
      <color indexed="30"/>
      <name val="Calibri"/>
      <family val="2"/>
      <charset val="238"/>
    </font>
    <font>
      <b/>
      <sz val="9"/>
      <color indexed="30"/>
      <name val="Calibri"/>
      <family val="2"/>
      <charset val="238"/>
    </font>
    <font>
      <b/>
      <sz val="9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10"/>
      <color indexed="8"/>
      <name val="Calibri"/>
      <family val="2"/>
    </font>
    <font>
      <b/>
      <sz val="11"/>
      <color indexed="30"/>
      <name val="Calibri"/>
      <family val="2"/>
      <charset val="238"/>
    </font>
    <font>
      <b/>
      <sz val="14"/>
      <color indexed="9"/>
      <name val="Calibri"/>
      <family val="2"/>
      <charset val="238"/>
    </font>
    <font>
      <sz val="8"/>
      <name val="Calibri"/>
      <family val="2"/>
      <charset val="238"/>
    </font>
    <font>
      <b/>
      <sz val="12"/>
      <name val="Calibri"/>
      <family val="2"/>
    </font>
    <font>
      <u/>
      <sz val="11"/>
      <color theme="10"/>
      <name val="Calibri"/>
      <family val="2"/>
      <charset val="238"/>
      <scheme val="minor"/>
    </font>
    <font>
      <sz val="8"/>
      <color rgb="FF89D8FF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6" fillId="0" borderId="0" applyNumberFormat="0" applyFill="0" applyBorder="0" applyAlignment="0" applyProtection="0"/>
    <xf numFmtId="0" fontId="1" fillId="0" borderId="0"/>
  </cellStyleXfs>
  <cellXfs count="149">
    <xf numFmtId="0" fontId="0" fillId="0" borderId="0" xfId="0"/>
    <xf numFmtId="0" fontId="2" fillId="2" borderId="1" xfId="2" applyFont="1" applyFill="1" applyBorder="1" applyAlignment="1" applyProtection="1">
      <alignment horizontal="center" vertical="center" wrapText="1"/>
    </xf>
    <xf numFmtId="0" fontId="3" fillId="0" borderId="1" xfId="2" applyFont="1" applyBorder="1" applyAlignment="1" applyProtection="1"/>
    <xf numFmtId="0" fontId="4" fillId="0" borderId="1" xfId="2" quotePrefix="1" applyFont="1" applyBorder="1" applyAlignment="1" applyProtection="1"/>
    <xf numFmtId="0" fontId="0" fillId="3" borderId="0" xfId="0" applyFill="1" applyAlignment="1" applyProtection="1">
      <alignment vertical="top"/>
    </xf>
    <xf numFmtId="0" fontId="0" fillId="3" borderId="0" xfId="0" applyFill="1" applyAlignment="1" applyProtection="1">
      <alignment vertical="top" wrapText="1"/>
    </xf>
    <xf numFmtId="0" fontId="5" fillId="3" borderId="0" xfId="0" applyFont="1" applyFill="1" applyAlignment="1" applyProtection="1">
      <alignment vertical="top" wrapText="1"/>
    </xf>
    <xf numFmtId="0" fontId="6" fillId="3" borderId="0" xfId="0" applyFont="1" applyFill="1" applyAlignment="1" applyProtection="1">
      <alignment vertical="top" wrapText="1"/>
    </xf>
    <xf numFmtId="0" fontId="7" fillId="3" borderId="0" xfId="0" applyFont="1" applyFill="1" applyAlignment="1" applyProtection="1">
      <alignment vertical="top"/>
    </xf>
    <xf numFmtId="0" fontId="8" fillId="3" borderId="0" xfId="0" applyFont="1" applyFill="1" applyAlignment="1" applyProtection="1">
      <alignment vertical="top" wrapText="1"/>
    </xf>
    <xf numFmtId="0" fontId="9" fillId="3" borderId="0" xfId="0" applyFont="1" applyFill="1" applyAlignment="1" applyProtection="1">
      <alignment vertical="top" wrapText="1"/>
    </xf>
    <xf numFmtId="0" fontId="5" fillId="3" borderId="0" xfId="0" applyFont="1" applyFill="1" applyAlignment="1" applyProtection="1">
      <alignment vertical="top"/>
    </xf>
    <xf numFmtId="0" fontId="10" fillId="3" borderId="0" xfId="0" applyFont="1" applyFill="1" applyAlignment="1" applyProtection="1">
      <alignment vertical="top"/>
    </xf>
    <xf numFmtId="0" fontId="5" fillId="3" borderId="0" xfId="0" applyFont="1" applyFill="1" applyBorder="1" applyAlignment="1" applyProtection="1">
      <alignment vertical="top" wrapText="1"/>
    </xf>
    <xf numFmtId="0" fontId="0" fillId="4" borderId="0" xfId="0" applyFill="1" applyBorder="1" applyAlignment="1" applyProtection="1">
      <alignment vertical="top" wrapText="1"/>
    </xf>
    <xf numFmtId="0" fontId="11" fillId="4" borderId="0" xfId="0" applyFont="1" applyFill="1" applyBorder="1" applyAlignment="1" applyProtection="1">
      <alignment vertical="top"/>
    </xf>
    <xf numFmtId="0" fontId="12" fillId="4" borderId="0" xfId="0" applyFont="1" applyFill="1" applyBorder="1" applyAlignment="1" applyProtection="1">
      <alignment horizontal="center"/>
    </xf>
    <xf numFmtId="0" fontId="13" fillId="4" borderId="0" xfId="0" quotePrefix="1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vertical="top" wrapText="1"/>
    </xf>
    <xf numFmtId="0" fontId="7" fillId="4" borderId="0" xfId="0" applyFont="1" applyFill="1" applyBorder="1" applyAlignment="1" applyProtection="1">
      <alignment vertical="top"/>
    </xf>
    <xf numFmtId="0" fontId="13" fillId="4" borderId="0" xfId="0" applyFont="1" applyFill="1" applyBorder="1" applyAlignment="1" applyProtection="1">
      <alignment vertical="top"/>
    </xf>
    <xf numFmtId="0" fontId="14" fillId="0" borderId="1" xfId="0" applyFont="1" applyFill="1" applyBorder="1" applyAlignment="1" applyProtection="1">
      <alignment vertical="top" wrapText="1"/>
      <protection locked="0"/>
    </xf>
    <xf numFmtId="0" fontId="15" fillId="4" borderId="0" xfId="0" quotePrefix="1" applyFont="1" applyFill="1" applyBorder="1" applyAlignment="1" applyProtection="1">
      <alignment horizontal="center"/>
    </xf>
    <xf numFmtId="0" fontId="16" fillId="4" borderId="0" xfId="0" applyFont="1" applyFill="1" applyBorder="1" applyAlignment="1" applyProtection="1">
      <alignment vertical="top" wrapText="1"/>
    </xf>
    <xf numFmtId="0" fontId="15" fillId="4" borderId="0" xfId="0" quotePrefix="1" applyFont="1" applyFill="1" applyBorder="1" applyAlignment="1" applyProtection="1">
      <alignment wrapText="1"/>
    </xf>
    <xf numFmtId="0" fontId="0" fillId="4" borderId="0" xfId="0" applyFill="1" applyBorder="1" applyAlignment="1" applyProtection="1">
      <alignment wrapText="1"/>
    </xf>
    <xf numFmtId="0" fontId="0" fillId="4" borderId="2" xfId="0" applyFill="1" applyBorder="1" applyAlignment="1" applyProtection="1">
      <alignment vertical="top" wrapText="1"/>
    </xf>
    <xf numFmtId="0" fontId="0" fillId="4" borderId="3" xfId="0" applyFill="1" applyBorder="1" applyAlignment="1" applyProtection="1">
      <alignment vertical="top" wrapText="1"/>
    </xf>
    <xf numFmtId="0" fontId="0" fillId="3" borderId="0" xfId="0" applyFill="1" applyBorder="1"/>
    <xf numFmtId="0" fontId="17" fillId="3" borderId="0" xfId="0" applyFont="1" applyFill="1" applyBorder="1"/>
    <xf numFmtId="0" fontId="0" fillId="3" borderId="0" xfId="0" applyFill="1" applyBorder="1" applyAlignment="1"/>
    <xf numFmtId="0" fontId="7" fillId="4" borderId="0" xfId="0" applyFont="1" applyFill="1" applyBorder="1" applyAlignment="1" applyProtection="1">
      <alignment vertical="center" wrapText="1"/>
    </xf>
    <xf numFmtId="0" fontId="0" fillId="4" borderId="0" xfId="0" applyFill="1" applyBorder="1" applyAlignment="1">
      <alignment vertical="center" wrapText="1"/>
    </xf>
    <xf numFmtId="0" fontId="18" fillId="4" borderId="0" xfId="0" applyFont="1" applyFill="1" applyBorder="1" applyAlignment="1" applyProtection="1">
      <alignment horizontal="center" wrapText="1"/>
    </xf>
    <xf numFmtId="0" fontId="19" fillId="4" borderId="0" xfId="0" applyFont="1" applyFill="1" applyBorder="1" applyAlignment="1" applyProtection="1">
      <alignment horizontal="center" vertical="top" wrapText="1"/>
    </xf>
    <xf numFmtId="0" fontId="19" fillId="4" borderId="2" xfId="0" applyFont="1" applyFill="1" applyBorder="1" applyAlignment="1" applyProtection="1">
      <alignment horizontal="center" vertical="top" wrapText="1"/>
    </xf>
    <xf numFmtId="0" fontId="19" fillId="3" borderId="0" xfId="0" applyFont="1" applyFill="1" applyAlignment="1" applyProtection="1">
      <alignment horizontal="center" vertical="top" wrapText="1"/>
    </xf>
    <xf numFmtId="0" fontId="7" fillId="5" borderId="4" xfId="0" applyFont="1" applyFill="1" applyBorder="1" applyAlignment="1" applyProtection="1">
      <alignment vertical="top" wrapText="1"/>
    </xf>
    <xf numFmtId="0" fontId="0" fillId="5" borderId="5" xfId="0" applyFill="1" applyBorder="1" applyAlignment="1" applyProtection="1">
      <alignment vertical="top" wrapText="1"/>
    </xf>
    <xf numFmtId="0" fontId="0" fillId="5" borderId="6" xfId="0" applyFill="1" applyBorder="1" applyAlignment="1" applyProtection="1">
      <alignment vertical="top" wrapText="1"/>
    </xf>
    <xf numFmtId="0" fontId="0" fillId="4" borderId="0" xfId="0" applyFill="1" applyBorder="1" applyAlignment="1">
      <alignment vertical="top" wrapText="1"/>
    </xf>
    <xf numFmtId="0" fontId="0" fillId="4" borderId="7" xfId="0" applyFill="1" applyBorder="1" applyAlignment="1" applyProtection="1">
      <alignment vertical="top" wrapText="1"/>
    </xf>
    <xf numFmtId="0" fontId="0" fillId="4" borderId="8" xfId="0" applyFill="1" applyBorder="1" applyAlignment="1" applyProtection="1">
      <alignment vertical="top" wrapText="1"/>
    </xf>
    <xf numFmtId="0" fontId="0" fillId="4" borderId="9" xfId="0" applyFill="1" applyBorder="1" applyAlignment="1" applyProtection="1">
      <alignment vertical="top" wrapText="1"/>
    </xf>
    <xf numFmtId="0" fontId="5" fillId="3" borderId="0" xfId="0" applyFont="1" applyFill="1" applyBorder="1" applyAlignment="1" applyProtection="1">
      <alignment vertical="top"/>
    </xf>
    <xf numFmtId="0" fontId="19" fillId="3" borderId="0" xfId="0" applyFont="1" applyFill="1" applyBorder="1" applyAlignment="1" applyProtection="1">
      <alignment horizontal="center" vertical="top"/>
    </xf>
    <xf numFmtId="0" fontId="19" fillId="3" borderId="0" xfId="0" applyFont="1" applyFill="1" applyBorder="1" applyAlignment="1" applyProtection="1">
      <alignment horizontal="center" vertical="top" wrapText="1"/>
    </xf>
    <xf numFmtId="0" fontId="0" fillId="3" borderId="0" xfId="0" applyFont="1" applyFill="1" applyBorder="1"/>
    <xf numFmtId="0" fontId="0" fillId="3" borderId="0" xfId="0" applyFill="1" applyBorder="1" applyAlignment="1" applyProtection="1">
      <alignment vertical="top"/>
    </xf>
    <xf numFmtId="0" fontId="20" fillId="3" borderId="0" xfId="0" applyFont="1" applyFill="1" applyBorder="1" applyAlignment="1" applyProtection="1">
      <alignment horizontal="center" vertical="center"/>
    </xf>
    <xf numFmtId="0" fontId="21" fillId="3" borderId="0" xfId="0" applyFont="1" applyFill="1" applyBorder="1" applyAlignment="1" applyProtection="1">
      <alignment vertical="top"/>
    </xf>
    <xf numFmtId="0" fontId="22" fillId="3" borderId="0" xfId="0" applyFont="1" applyFill="1" applyBorder="1"/>
    <xf numFmtId="0" fontId="23" fillId="3" borderId="0" xfId="0" applyFont="1" applyFill="1" applyBorder="1"/>
    <xf numFmtId="0" fontId="24" fillId="3" borderId="0" xfId="0" applyFont="1" applyFill="1" applyBorder="1"/>
    <xf numFmtId="0" fontId="21" fillId="3" borderId="0" xfId="0" applyFont="1" applyFill="1" applyBorder="1" applyAlignment="1" applyProtection="1">
      <alignment vertical="top" wrapText="1"/>
    </xf>
    <xf numFmtId="0" fontId="19" fillId="4" borderId="3" xfId="0" applyFont="1" applyFill="1" applyBorder="1" applyAlignment="1" applyProtection="1">
      <alignment horizontal="center" vertical="top" wrapText="1"/>
    </xf>
    <xf numFmtId="0" fontId="25" fillId="5" borderId="4" xfId="0" applyFont="1" applyFill="1" applyBorder="1" applyAlignment="1" applyProtection="1">
      <alignment horizontal="left" vertical="center"/>
    </xf>
    <xf numFmtId="0" fontId="25" fillId="3" borderId="0" xfId="0" applyFont="1" applyFill="1" applyAlignment="1" applyProtection="1">
      <alignment vertical="top" wrapText="1"/>
    </xf>
    <xf numFmtId="0" fontId="25" fillId="4" borderId="0" xfId="0" applyFont="1" applyFill="1" applyBorder="1" applyAlignment="1" applyProtection="1">
      <alignment vertical="top" wrapText="1"/>
    </xf>
    <xf numFmtId="0" fontId="25" fillId="4" borderId="8" xfId="0" applyFont="1" applyFill="1" applyBorder="1" applyAlignment="1" applyProtection="1">
      <alignment vertical="top" wrapText="1"/>
    </xf>
    <xf numFmtId="0" fontId="14" fillId="4" borderId="0" xfId="0" applyFont="1" applyFill="1" applyBorder="1" applyAlignment="1" applyProtection="1">
      <alignment vertical="top" wrapText="1"/>
    </xf>
    <xf numFmtId="0" fontId="26" fillId="5" borderId="1" xfId="2" applyFont="1" applyFill="1" applyBorder="1" applyAlignment="1" applyProtection="1">
      <alignment horizontal="center" vertical="center" wrapText="1"/>
    </xf>
    <xf numFmtId="0" fontId="0" fillId="0" borderId="0" xfId="0" applyFill="1"/>
    <xf numFmtId="0" fontId="2" fillId="6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/>
    <xf numFmtId="0" fontId="4" fillId="4" borderId="1" xfId="2" quotePrefix="1" applyFont="1" applyFill="1" applyBorder="1" applyAlignment="1" applyProtection="1"/>
    <xf numFmtId="0" fontId="4" fillId="4" borderId="1" xfId="2" quotePrefix="1" applyNumberFormat="1" applyFont="1" applyFill="1" applyBorder="1" applyAlignment="1" applyProtection="1"/>
    <xf numFmtId="0" fontId="0" fillId="4" borderId="0" xfId="0" applyFill="1"/>
    <xf numFmtId="49" fontId="4" fillId="4" borderId="1" xfId="2" quotePrefix="1" applyNumberFormat="1" applyFont="1" applyFill="1" applyBorder="1" applyAlignment="1" applyProtection="1"/>
    <xf numFmtId="0" fontId="14" fillId="0" borderId="10" xfId="0" applyFont="1" applyFill="1" applyBorder="1" applyAlignment="1" applyProtection="1">
      <alignment vertical="top" wrapText="1"/>
      <protection locked="0"/>
    </xf>
    <xf numFmtId="0" fontId="27" fillId="0" borderId="1" xfId="0" applyFont="1" applyFill="1" applyBorder="1" applyAlignment="1" applyProtection="1">
      <alignment vertical="top" wrapText="1"/>
      <protection locked="0"/>
    </xf>
    <xf numFmtId="0" fontId="27" fillId="4" borderId="0" xfId="0" applyFont="1" applyFill="1" applyBorder="1" applyAlignment="1" applyProtection="1">
      <alignment vertical="top" wrapText="1"/>
    </xf>
    <xf numFmtId="0" fontId="27" fillId="4" borderId="0" xfId="0" applyFont="1" applyFill="1" applyBorder="1" applyAlignment="1" applyProtection="1">
      <alignment horizontal="center"/>
    </xf>
    <xf numFmtId="0" fontId="27" fillId="0" borderId="1" xfId="1" applyFont="1" applyFill="1" applyBorder="1" applyAlignment="1" applyProtection="1">
      <alignment vertical="top" wrapText="1"/>
      <protection locked="0"/>
    </xf>
    <xf numFmtId="0" fontId="28" fillId="4" borderId="0" xfId="0" applyFont="1" applyFill="1" applyBorder="1" applyAlignment="1" applyProtection="1">
      <alignment vertical="top" wrapText="1"/>
    </xf>
    <xf numFmtId="0" fontId="29" fillId="4" borderId="0" xfId="0" applyFont="1" applyFill="1" applyBorder="1" applyAlignment="1" applyProtection="1">
      <alignment horizontal="right"/>
    </xf>
    <xf numFmtId="0" fontId="30" fillId="4" borderId="0" xfId="0" applyFont="1" applyFill="1" applyBorder="1" applyAlignment="1" applyProtection="1">
      <alignment vertical="top"/>
    </xf>
    <xf numFmtId="49" fontId="0" fillId="0" borderId="0" xfId="0" applyNumberFormat="1" applyFill="1"/>
    <xf numFmtId="49" fontId="0" fillId="3" borderId="0" xfId="0" applyNumberFormat="1" applyFill="1" applyAlignment="1" applyProtection="1">
      <alignment vertical="top" wrapText="1"/>
    </xf>
    <xf numFmtId="49" fontId="0" fillId="4" borderId="0" xfId="0" applyNumberFormat="1" applyFill="1" applyBorder="1" applyAlignment="1" applyProtection="1">
      <alignment vertical="top" wrapText="1"/>
    </xf>
    <xf numFmtId="49" fontId="0" fillId="4" borderId="0" xfId="0" applyNumberFormat="1" applyFill="1" applyAlignment="1">
      <alignment horizontal="left"/>
    </xf>
    <xf numFmtId="49" fontId="0" fillId="4" borderId="8" xfId="0" applyNumberFormat="1" applyFill="1" applyBorder="1" applyAlignment="1" applyProtection="1">
      <alignment vertical="top" wrapText="1"/>
    </xf>
    <xf numFmtId="49" fontId="19" fillId="4" borderId="0" xfId="0" applyNumberFormat="1" applyFont="1" applyFill="1" applyBorder="1" applyAlignment="1" applyProtection="1">
      <alignment horizontal="center" vertical="top" wrapText="1"/>
    </xf>
    <xf numFmtId="49" fontId="18" fillId="4" borderId="0" xfId="0" applyNumberFormat="1" applyFont="1" applyFill="1" applyBorder="1" applyAlignment="1" applyProtection="1">
      <alignment horizontal="center" wrapText="1"/>
    </xf>
    <xf numFmtId="49" fontId="7" fillId="4" borderId="0" xfId="0" applyNumberFormat="1" applyFont="1" applyFill="1" applyBorder="1" applyAlignment="1" applyProtection="1">
      <alignment vertical="top" wrapText="1"/>
    </xf>
    <xf numFmtId="49" fontId="14" fillId="0" borderId="1" xfId="0" applyNumberFormat="1" applyFont="1" applyFill="1" applyBorder="1" applyAlignment="1" applyProtection="1">
      <alignment vertical="top" wrapText="1"/>
      <protection locked="0"/>
    </xf>
    <xf numFmtId="49" fontId="14" fillId="0" borderId="10" xfId="0" applyNumberFormat="1" applyFont="1" applyFill="1" applyBorder="1" applyAlignment="1" applyProtection="1">
      <alignment vertical="top" wrapText="1"/>
      <protection locked="0"/>
    </xf>
    <xf numFmtId="49" fontId="0" fillId="5" borderId="5" xfId="0" applyNumberFormat="1" applyFill="1" applyBorder="1" applyAlignment="1" applyProtection="1">
      <alignment vertical="top" wrapText="1"/>
    </xf>
    <xf numFmtId="49" fontId="25" fillId="4" borderId="0" xfId="0" applyNumberFormat="1" applyFont="1" applyFill="1" applyBorder="1" applyAlignment="1" applyProtection="1">
      <alignment vertical="top" wrapText="1"/>
    </xf>
    <xf numFmtId="49" fontId="21" fillId="4" borderId="0" xfId="0" applyNumberFormat="1" applyFont="1" applyFill="1" applyBorder="1" applyAlignment="1" applyProtection="1">
      <alignment vertical="top" wrapText="1"/>
    </xf>
    <xf numFmtId="164" fontId="0" fillId="3" borderId="0" xfId="0" applyNumberFormat="1" applyFill="1" applyAlignment="1" applyProtection="1">
      <alignment vertical="top" wrapText="1"/>
    </xf>
    <xf numFmtId="164" fontId="0" fillId="4" borderId="0" xfId="0" applyNumberFormat="1" applyFill="1" applyBorder="1" applyAlignment="1" applyProtection="1">
      <alignment vertical="top" wrapText="1"/>
    </xf>
    <xf numFmtId="164" fontId="12" fillId="4" borderId="0" xfId="0" applyNumberFormat="1" applyFont="1" applyFill="1" applyBorder="1" applyAlignment="1" applyProtection="1">
      <alignment horizontal="center"/>
    </xf>
    <xf numFmtId="164" fontId="27" fillId="0" borderId="1" xfId="0" applyNumberFormat="1" applyFont="1" applyFill="1" applyBorder="1" applyAlignment="1" applyProtection="1">
      <alignment vertical="top" wrapText="1"/>
      <protection locked="0"/>
    </xf>
    <xf numFmtId="164" fontId="27" fillId="4" borderId="0" xfId="0" applyNumberFormat="1" applyFont="1" applyFill="1" applyBorder="1" applyAlignment="1" applyProtection="1">
      <alignment vertical="top" wrapText="1"/>
    </xf>
    <xf numFmtId="164" fontId="27" fillId="4" borderId="0" xfId="0" applyNumberFormat="1" applyFont="1" applyFill="1" applyBorder="1" applyAlignment="1" applyProtection="1">
      <alignment wrapText="1"/>
    </xf>
    <xf numFmtId="164" fontId="12" fillId="4" borderId="0" xfId="0" applyNumberFormat="1" applyFont="1" applyFill="1" applyBorder="1" applyAlignment="1" applyProtection="1">
      <alignment horizontal="center" wrapText="1"/>
    </xf>
    <xf numFmtId="164" fontId="13" fillId="4" borderId="0" xfId="0" applyNumberFormat="1" applyFont="1" applyFill="1" applyBorder="1" applyAlignment="1" applyProtection="1">
      <alignment vertical="top"/>
    </xf>
    <xf numFmtId="164" fontId="0" fillId="4" borderId="0" xfId="0" applyNumberFormat="1" applyFill="1" applyBorder="1" applyAlignment="1">
      <alignment vertical="top" wrapText="1"/>
    </xf>
    <xf numFmtId="164" fontId="0" fillId="4" borderId="8" xfId="0" applyNumberFormat="1" applyFill="1" applyBorder="1" applyAlignment="1" applyProtection="1">
      <alignment vertical="top" wrapText="1"/>
    </xf>
    <xf numFmtId="164" fontId="19" fillId="4" borderId="0" xfId="0" applyNumberFormat="1" applyFont="1" applyFill="1" applyBorder="1" applyAlignment="1" applyProtection="1">
      <alignment horizontal="center" vertical="top" wrapText="1"/>
    </xf>
    <xf numFmtId="164" fontId="18" fillId="4" borderId="0" xfId="0" applyNumberFormat="1" applyFont="1" applyFill="1" applyBorder="1" applyAlignment="1" applyProtection="1">
      <alignment horizontal="center" wrapText="1"/>
    </xf>
    <xf numFmtId="164" fontId="7" fillId="4" borderId="0" xfId="0" applyNumberFormat="1" applyFont="1" applyFill="1" applyBorder="1" applyAlignment="1" applyProtection="1">
      <alignment horizontal="center" vertical="top" wrapText="1"/>
    </xf>
    <xf numFmtId="164" fontId="14" fillId="0" borderId="1" xfId="0" applyNumberFormat="1" applyFont="1" applyFill="1" applyBorder="1" applyAlignment="1" applyProtection="1">
      <alignment vertical="top" wrapText="1"/>
      <protection locked="0"/>
    </xf>
    <xf numFmtId="164" fontId="14" fillId="0" borderId="10" xfId="0" applyNumberFormat="1" applyFont="1" applyFill="1" applyBorder="1" applyAlignment="1" applyProtection="1">
      <alignment vertical="top" wrapText="1"/>
      <protection locked="0"/>
    </xf>
    <xf numFmtId="164" fontId="0" fillId="5" borderId="5" xfId="0" applyNumberFormat="1" applyFill="1" applyBorder="1" applyAlignment="1" applyProtection="1">
      <alignment vertical="top" wrapText="1"/>
    </xf>
    <xf numFmtId="14" fontId="14" fillId="0" borderId="1" xfId="0" applyNumberFormat="1" applyFont="1" applyFill="1" applyBorder="1" applyAlignment="1" applyProtection="1">
      <alignment vertical="top" wrapText="1"/>
      <protection locked="0"/>
    </xf>
    <xf numFmtId="0" fontId="2" fillId="2" borderId="11" xfId="2" applyFont="1" applyFill="1" applyBorder="1" applyAlignment="1" applyProtection="1">
      <alignment horizontal="center" vertical="center" wrapText="1"/>
    </xf>
    <xf numFmtId="0" fontId="13" fillId="4" borderId="0" xfId="0" quotePrefix="1" applyFont="1" applyFill="1" applyBorder="1" applyAlignment="1" applyProtection="1"/>
    <xf numFmtId="0" fontId="0" fillId="4" borderId="0" xfId="0" applyFill="1" applyBorder="1" applyAlignment="1" applyProtection="1">
      <alignment horizontal="left" vertical="top" wrapText="1"/>
    </xf>
    <xf numFmtId="0" fontId="32" fillId="2" borderId="7" xfId="0" applyFont="1" applyFill="1" applyBorder="1" applyAlignment="1" applyProtection="1">
      <alignment vertical="center" wrapText="1"/>
      <protection hidden="1"/>
    </xf>
    <xf numFmtId="0" fontId="3" fillId="0" borderId="1" xfId="2" quotePrefix="1" applyFont="1" applyBorder="1" applyAlignment="1" applyProtection="1"/>
    <xf numFmtId="49" fontId="27" fillId="0" borderId="1" xfId="0" applyNumberFormat="1" applyFont="1" applyBorder="1" applyAlignment="1" applyProtection="1">
      <alignment vertical="center" wrapText="1"/>
      <protection locked="0"/>
    </xf>
    <xf numFmtId="0" fontId="35" fillId="4" borderId="0" xfId="0" applyFont="1" applyFill="1" applyAlignment="1" applyProtection="1">
      <alignment horizontal="center" vertical="center" wrapText="1"/>
      <protection locked="0"/>
    </xf>
    <xf numFmtId="0" fontId="37" fillId="4" borderId="0" xfId="0" applyFont="1" applyFill="1" applyBorder="1" applyAlignment="1" applyProtection="1">
      <alignment vertical="top" wrapText="1"/>
    </xf>
    <xf numFmtId="0" fontId="21" fillId="4" borderId="0" xfId="0" applyFont="1" applyFill="1" applyBorder="1" applyAlignment="1" applyProtection="1">
      <alignment vertical="top" wrapText="1"/>
      <protection locked="0"/>
    </xf>
    <xf numFmtId="49" fontId="37" fillId="4" borderId="0" xfId="0" applyNumberFormat="1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4" fillId="0" borderId="1" xfId="2" applyFont="1" applyFill="1" applyBorder="1" applyAlignment="1" applyProtection="1"/>
    <xf numFmtId="0" fontId="14" fillId="0" borderId="14" xfId="0" applyFont="1" applyFill="1" applyBorder="1" applyAlignment="1" applyProtection="1">
      <alignment vertical="top"/>
      <protection locked="0"/>
    </xf>
    <xf numFmtId="0" fontId="14" fillId="0" borderId="15" xfId="0" applyFont="1" applyFill="1" applyBorder="1" applyAlignment="1" applyProtection="1">
      <alignment vertical="top"/>
      <protection locked="0"/>
    </xf>
    <xf numFmtId="0" fontId="14" fillId="0" borderId="16" xfId="0" applyFont="1" applyFill="1" applyBorder="1" applyAlignment="1" applyProtection="1">
      <alignment vertical="top"/>
      <protection locked="0"/>
    </xf>
    <xf numFmtId="0" fontId="19" fillId="4" borderId="0" xfId="0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/>
    </xf>
    <xf numFmtId="0" fontId="14" fillId="0" borderId="4" xfId="0" applyFont="1" applyFill="1" applyBorder="1" applyAlignment="1" applyProtection="1">
      <alignment vertical="top"/>
      <protection locked="0"/>
    </xf>
    <xf numFmtId="0" fontId="14" fillId="0" borderId="5" xfId="0" applyFont="1" applyFill="1" applyBorder="1" applyAlignment="1" applyProtection="1">
      <alignment vertical="top"/>
      <protection locked="0"/>
    </xf>
    <xf numFmtId="0" fontId="14" fillId="0" borderId="6" xfId="0" applyFont="1" applyFill="1" applyBorder="1" applyAlignment="1" applyProtection="1">
      <alignment vertical="top"/>
      <protection locked="0"/>
    </xf>
    <xf numFmtId="0" fontId="20" fillId="5" borderId="4" xfId="0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3" fillId="5" borderId="4" xfId="0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7" fillId="4" borderId="0" xfId="0" applyFont="1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32" fillId="2" borderId="4" xfId="0" applyFont="1" applyFill="1" applyBorder="1" applyAlignment="1" applyProtection="1">
      <alignment horizontal="center" vertical="center" wrapText="1"/>
      <protection hidden="1"/>
    </xf>
    <xf numFmtId="0" fontId="32" fillId="0" borderId="5" xfId="0" applyFont="1" applyBorder="1" applyAlignment="1" applyProtection="1">
      <alignment horizontal="center" vertical="center" wrapText="1"/>
      <protection hidden="1"/>
    </xf>
    <xf numFmtId="0" fontId="32" fillId="0" borderId="6" xfId="0" applyFont="1" applyBorder="1" applyAlignment="1" applyProtection="1">
      <alignment horizontal="center" vertical="center" wrapText="1"/>
      <protection hidden="1"/>
    </xf>
    <xf numFmtId="0" fontId="21" fillId="4" borderId="0" xfId="0" applyFont="1" applyFill="1" applyBorder="1" applyAlignment="1" applyProtection="1">
      <alignment vertical="top" wrapText="1"/>
    </xf>
    <xf numFmtId="0" fontId="21" fillId="0" borderId="0" xfId="0" applyFont="1" applyBorder="1" applyAlignment="1">
      <alignment vertical="top" wrapText="1"/>
    </xf>
    <xf numFmtId="0" fontId="14" fillId="0" borderId="12" xfId="0" applyFont="1" applyFill="1" applyBorder="1" applyAlignment="1" applyProtection="1">
      <alignment vertical="top"/>
      <protection locked="0"/>
    </xf>
    <xf numFmtId="0" fontId="14" fillId="0" borderId="13" xfId="0" applyFont="1" applyFill="1" applyBorder="1" applyAlignment="1" applyProtection="1">
      <alignment vertical="top"/>
      <protection locked="0"/>
    </xf>
    <xf numFmtId="0" fontId="20" fillId="3" borderId="0" xfId="0" applyFont="1" applyFill="1" applyBorder="1" applyAlignment="1" applyProtection="1">
      <alignment horizontal="center" vertical="center"/>
    </xf>
    <xf numFmtId="0" fontId="0" fillId="3" borderId="0" xfId="0" applyFill="1" applyBorder="1" applyAlignment="1"/>
    <xf numFmtId="0" fontId="14" fillId="0" borderId="1" xfId="0" applyFont="1" applyFill="1" applyBorder="1" applyAlignment="1" applyProtection="1">
      <alignment vertical="top"/>
      <protection locked="0"/>
    </xf>
    <xf numFmtId="0" fontId="18" fillId="4" borderId="0" xfId="0" applyFont="1" applyFill="1" applyBorder="1" applyAlignment="1" applyProtection="1">
      <alignment horizontal="center" wrapText="1"/>
    </xf>
    <xf numFmtId="0" fontId="31" fillId="0" borderId="0" xfId="0" applyFont="1" applyBorder="1" applyAlignment="1">
      <alignment horizontal="center" wrapText="1"/>
    </xf>
  </cellXfs>
  <cellStyles count="3">
    <cellStyle name="Hypertextový odkaz" xfId="1" builtinId="8"/>
    <cellStyle name="Normální" xfId="0" builtinId="0"/>
    <cellStyle name="Normální 3" xfId="2"/>
  </cellStyles>
  <dxfs count="4">
    <dxf>
      <font>
        <b/>
        <i val="0"/>
        <condense val="0"/>
        <extend val="0"/>
        <color indexed="10"/>
      </font>
      <fill>
        <patternFill>
          <bgColor indexed="44"/>
        </patternFill>
      </fill>
      <border>
        <left/>
        <right/>
        <top/>
        <bottom/>
      </border>
    </dxf>
    <dxf>
      <font>
        <b/>
        <i val="0"/>
        <condense val="0"/>
        <extend val="0"/>
        <color indexed="48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color indexed="44"/>
      </font>
      <fill>
        <patternFill>
          <bgColor indexed="44"/>
        </patternFill>
      </fill>
      <border>
        <left/>
        <right/>
        <top/>
        <bottom/>
      </border>
    </dxf>
    <dxf>
      <font>
        <b/>
        <i val="0"/>
        <strike val="0"/>
        <condense val="0"/>
        <extend val="0"/>
        <color indexed="48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89D8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1" dropStyle="combo" dx="16" fmlaLink="L23" fmlaRange="'Seznam ICO'!$A$632:$A$642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28575</xdr:rowOff>
        </xdr:from>
        <xdr:to>
          <xdr:col>12</xdr:col>
          <xdr:colOff>95250</xdr:colOff>
          <xdr:row>23</xdr:row>
          <xdr:rowOff>19050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B1:AQ210"/>
  <sheetViews>
    <sheetView tabSelected="1" workbookViewId="0">
      <selection activeCell="F12" sqref="F12"/>
    </sheetView>
  </sheetViews>
  <sheetFormatPr defaultColWidth="8.85546875" defaultRowHeight="15" x14ac:dyDescent="0.25"/>
  <cols>
    <col min="1" max="1" width="1.28515625" style="5" customWidth="1"/>
    <col min="2" max="2" width="0.7109375" style="5" customWidth="1"/>
    <col min="3" max="3" width="3.85546875" style="57" customWidth="1"/>
    <col min="4" max="4" width="14.140625" style="5" customWidth="1"/>
    <col min="5" max="5" width="1.28515625" style="5" customWidth="1"/>
    <col min="6" max="6" width="14.42578125" style="5" customWidth="1"/>
    <col min="7" max="7" width="1.28515625" style="5" customWidth="1"/>
    <col min="8" max="8" width="28.140625" style="5" customWidth="1"/>
    <col min="9" max="9" width="1.140625" style="5" customWidth="1"/>
    <col min="10" max="10" width="16.5703125" style="90" customWidth="1"/>
    <col min="11" max="11" width="1.7109375" style="5" customWidth="1"/>
    <col min="12" max="12" width="14.42578125" style="78" customWidth="1"/>
    <col min="13" max="13" width="1.85546875" style="5" customWidth="1"/>
    <col min="14" max="14" width="13.140625" style="5" customWidth="1"/>
    <col min="15" max="15" width="1.85546875" style="5" customWidth="1"/>
    <col min="16" max="16" width="13.140625" style="78" customWidth="1"/>
    <col min="17" max="17" width="2.28515625" style="5" customWidth="1"/>
    <col min="18" max="18" width="27.140625" style="5" customWidth="1"/>
    <col min="19" max="19" width="1.5703125" style="5" customWidth="1"/>
    <col min="20" max="20" width="17.42578125" style="5" customWidth="1"/>
    <col min="21" max="21" width="1.85546875" style="5" customWidth="1"/>
    <col min="22" max="22" width="13.140625" style="5" customWidth="1"/>
    <col min="23" max="23" width="6.28515625" style="5" customWidth="1"/>
    <col min="24" max="24" width="68.42578125" style="4" customWidth="1"/>
    <col min="25" max="25" width="17.7109375" style="5" hidden="1" customWidth="1"/>
    <col min="26" max="26" width="18.42578125" style="6" hidden="1" customWidth="1"/>
    <col min="27" max="27" width="8.140625" style="5" customWidth="1"/>
    <col min="28" max="16384" width="8.85546875" style="5"/>
  </cols>
  <sheetData>
    <row r="1" spans="2:43" ht="9" customHeight="1" x14ac:dyDescent="0.25"/>
    <row r="2" spans="2:43" ht="27" customHeight="1" x14ac:dyDescent="0.25">
      <c r="B2" s="127" t="s">
        <v>1034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9"/>
    </row>
    <row r="3" spans="2:43" x14ac:dyDescent="0.25">
      <c r="B3" s="26"/>
      <c r="C3" s="58"/>
      <c r="D3" s="14"/>
      <c r="E3" s="14"/>
      <c r="F3" s="14"/>
      <c r="G3" s="14"/>
      <c r="H3" s="14"/>
      <c r="I3" s="14"/>
      <c r="J3" s="91"/>
      <c r="K3" s="14"/>
      <c r="L3" s="79"/>
      <c r="M3" s="14"/>
      <c r="N3" s="14"/>
      <c r="O3" s="14"/>
      <c r="P3" s="79"/>
      <c r="Q3" s="14"/>
      <c r="R3" s="14"/>
      <c r="S3" s="14"/>
      <c r="T3" s="14"/>
      <c r="U3" s="14"/>
      <c r="V3" s="14"/>
      <c r="W3" s="27"/>
    </row>
    <row r="4" spans="2:43" x14ac:dyDescent="0.25">
      <c r="B4" s="26"/>
      <c r="C4" s="58"/>
      <c r="D4" s="15" t="s">
        <v>1035</v>
      </c>
      <c r="E4" s="14"/>
      <c r="F4" s="14"/>
      <c r="G4" s="14"/>
      <c r="H4" s="14"/>
      <c r="I4" s="14"/>
      <c r="J4" s="91"/>
      <c r="K4" s="14"/>
      <c r="L4" s="79"/>
      <c r="M4" s="14"/>
      <c r="N4" s="14"/>
      <c r="O4" s="14"/>
      <c r="P4" s="79"/>
      <c r="Q4" s="14"/>
      <c r="R4" s="14"/>
      <c r="S4" s="14"/>
      <c r="T4" s="14"/>
      <c r="U4" s="14"/>
      <c r="V4" s="14"/>
      <c r="W4" s="27"/>
    </row>
    <row r="5" spans="2:43" x14ac:dyDescent="0.2">
      <c r="B5" s="26"/>
      <c r="C5" s="58"/>
      <c r="D5" s="16" t="s">
        <v>1036</v>
      </c>
      <c r="E5" s="16"/>
      <c r="F5" s="16" t="s">
        <v>1037</v>
      </c>
      <c r="G5" s="16"/>
      <c r="H5" s="16" t="s">
        <v>1038</v>
      </c>
      <c r="I5" s="16"/>
      <c r="J5" s="92" t="s">
        <v>1036</v>
      </c>
      <c r="K5" s="14"/>
      <c r="L5" s="79"/>
      <c r="M5" s="14"/>
      <c r="N5" s="14"/>
      <c r="O5" s="14"/>
      <c r="P5" s="79"/>
      <c r="Q5" s="14"/>
      <c r="R5" s="14"/>
      <c r="S5" s="14"/>
      <c r="T5" s="14"/>
      <c r="U5" s="14"/>
      <c r="V5" s="14"/>
      <c r="W5" s="27"/>
      <c r="Z5" s="7" t="s">
        <v>1039</v>
      </c>
    </row>
    <row r="6" spans="2:43" ht="15.75" x14ac:dyDescent="0.25">
      <c r="B6" s="26"/>
      <c r="C6" s="58"/>
      <c r="D6" s="70"/>
      <c r="E6" s="71"/>
      <c r="F6" s="70"/>
      <c r="G6" s="71"/>
      <c r="H6" s="70"/>
      <c r="I6" s="71"/>
      <c r="J6" s="93"/>
      <c r="K6" s="14"/>
      <c r="L6" s="79"/>
      <c r="M6" s="14"/>
      <c r="N6" s="14"/>
      <c r="O6" s="14"/>
      <c r="P6" s="79"/>
      <c r="Q6" s="14"/>
      <c r="R6" s="14"/>
      <c r="S6" s="14"/>
      <c r="T6" s="14"/>
      <c r="U6" s="14"/>
      <c r="V6" s="14"/>
      <c r="W6" s="27"/>
      <c r="X6" s="8" t="str">
        <f>IF(AND(IF(F6="",0,1),IF(H6="",0,1)),"v pořádku","vyplňte pole")</f>
        <v>vyplňte pole</v>
      </c>
      <c r="Z6" s="9">
        <f>IF(X6&lt;&gt;"v pořádku",0,1)</f>
        <v>0</v>
      </c>
      <c r="AA6" s="10"/>
    </row>
    <row r="7" spans="2:43" ht="15.75" x14ac:dyDescent="0.25">
      <c r="B7" s="26"/>
      <c r="C7" s="58"/>
      <c r="D7" s="71"/>
      <c r="E7" s="71"/>
      <c r="F7" s="71"/>
      <c r="G7" s="71"/>
      <c r="H7" s="71"/>
      <c r="I7" s="71"/>
      <c r="J7" s="94"/>
      <c r="K7" s="14"/>
      <c r="L7" s="79"/>
      <c r="M7" s="14"/>
      <c r="N7" s="14"/>
      <c r="O7" s="14"/>
      <c r="P7" s="79"/>
      <c r="Q7" s="14"/>
      <c r="R7" s="14"/>
      <c r="S7" s="14"/>
      <c r="T7" s="14"/>
      <c r="U7" s="14"/>
      <c r="V7" s="14"/>
      <c r="W7" s="27"/>
    </row>
    <row r="8" spans="2:43" ht="15.75" x14ac:dyDescent="0.25">
      <c r="B8" s="26"/>
      <c r="C8" s="58"/>
      <c r="D8" s="71"/>
      <c r="E8" s="71"/>
      <c r="F8" s="74"/>
      <c r="G8" s="71"/>
      <c r="H8" s="72"/>
      <c r="I8" s="71"/>
      <c r="J8" s="94"/>
      <c r="K8" s="14"/>
      <c r="L8" s="79"/>
      <c r="M8" s="14"/>
      <c r="N8" s="14"/>
      <c r="O8" s="14"/>
      <c r="P8" s="79"/>
      <c r="Q8" s="14"/>
      <c r="R8" s="14"/>
      <c r="S8" s="109"/>
      <c r="T8" s="14"/>
      <c r="U8" s="14"/>
      <c r="V8" s="14"/>
      <c r="W8" s="27"/>
    </row>
    <row r="9" spans="2:43" ht="15.75" x14ac:dyDescent="0.2">
      <c r="B9" s="26"/>
      <c r="C9" s="58"/>
      <c r="D9" s="71"/>
      <c r="E9" s="71"/>
      <c r="F9" s="75" t="s">
        <v>1040</v>
      </c>
      <c r="G9" s="71"/>
      <c r="H9" s="73"/>
      <c r="I9" s="71"/>
      <c r="J9" s="94"/>
      <c r="K9" s="14"/>
      <c r="L9" s="79"/>
      <c r="M9" s="14"/>
      <c r="N9" s="14"/>
      <c r="O9" s="14"/>
      <c r="P9" s="79"/>
      <c r="Q9" s="14"/>
      <c r="R9" s="14"/>
      <c r="S9" s="14"/>
      <c r="T9" s="14"/>
      <c r="U9" s="14"/>
      <c r="V9" s="14"/>
      <c r="W9" s="27"/>
      <c r="X9" s="8" t="str">
        <f>IF(OR(H9="",ISERROR(FIND("@",H9,1))),"vyplňte pole","v pořádku")</f>
        <v>vyplňte pole</v>
      </c>
      <c r="Z9" s="9">
        <f>IF(X9&lt;&gt;"v pořádku",0,1)</f>
        <v>0</v>
      </c>
    </row>
    <row r="10" spans="2:43" ht="15.75" x14ac:dyDescent="0.25">
      <c r="B10" s="26"/>
      <c r="C10" s="58"/>
      <c r="D10" s="71"/>
      <c r="E10" s="71"/>
      <c r="F10" s="74"/>
      <c r="G10" s="71"/>
      <c r="H10" s="71"/>
      <c r="I10" s="71"/>
      <c r="J10" s="94"/>
      <c r="K10" s="14"/>
      <c r="L10" s="79"/>
      <c r="M10" s="14"/>
      <c r="N10" s="14"/>
      <c r="O10" s="80"/>
      <c r="P10" s="79"/>
      <c r="Q10" s="14"/>
      <c r="R10" s="14"/>
      <c r="S10" s="14"/>
      <c r="T10" s="14"/>
      <c r="U10" s="14"/>
      <c r="V10" s="14"/>
      <c r="W10" s="27"/>
    </row>
    <row r="11" spans="2:43" ht="15.75" x14ac:dyDescent="0.25">
      <c r="B11" s="26"/>
      <c r="C11" s="58"/>
      <c r="D11" s="71"/>
      <c r="E11" s="71"/>
      <c r="F11" s="75" t="s">
        <v>1045</v>
      </c>
      <c r="G11" s="71"/>
      <c r="H11" s="70"/>
      <c r="I11" s="71"/>
      <c r="J11" s="95"/>
      <c r="K11" s="14"/>
      <c r="L11" s="79"/>
      <c r="M11" s="14"/>
      <c r="N11" s="14"/>
      <c r="O11" s="14"/>
      <c r="P11" s="79"/>
      <c r="Q11" s="14"/>
      <c r="R11" s="14"/>
      <c r="S11" s="14"/>
      <c r="T11" s="14"/>
      <c r="U11" s="14"/>
      <c r="V11" s="14"/>
      <c r="W11" s="27"/>
      <c r="X11" s="8" t="str">
        <f>IF(H11="","vyplňte pole","v pořádku")</f>
        <v>vyplňte pole</v>
      </c>
      <c r="Z11" s="9">
        <f>IF(X11&lt;&gt;"v pořádku",0,1)</f>
        <v>0</v>
      </c>
    </row>
    <row r="12" spans="2:43" ht="37.5" customHeight="1" x14ac:dyDescent="0.25">
      <c r="B12" s="26"/>
      <c r="C12" s="58"/>
      <c r="D12" s="22" t="s">
        <v>1041</v>
      </c>
      <c r="E12" s="23"/>
      <c r="F12" s="23"/>
      <c r="G12" s="23"/>
      <c r="H12" s="24" t="s">
        <v>1042</v>
      </c>
      <c r="I12" s="25"/>
      <c r="J12" s="96"/>
      <c r="K12" s="14"/>
      <c r="L12" s="88"/>
      <c r="M12" s="14"/>
      <c r="N12" s="108" t="str">
        <f>IF($T$13="A","Kód org. jednotky"," ")</f>
        <v xml:space="preserve"> </v>
      </c>
      <c r="O12" s="14"/>
      <c r="P12" s="80"/>
      <c r="Q12" s="80"/>
      <c r="R12" s="24" t="str">
        <f>IF($T$13="A","Název organizační jednotky:"," ")</f>
        <v xml:space="preserve"> </v>
      </c>
      <c r="S12" s="14"/>
      <c r="T12" s="14"/>
      <c r="U12" s="14"/>
      <c r="V12" s="14"/>
      <c r="W12" s="27"/>
    </row>
    <row r="13" spans="2:43" ht="57.75" customHeight="1" x14ac:dyDescent="0.25">
      <c r="B13" s="26"/>
      <c r="C13" s="58"/>
      <c r="D13" s="112"/>
      <c r="E13" s="14"/>
      <c r="F13" s="14"/>
      <c r="G13" s="14"/>
      <c r="H13" s="137" t="str">
        <f>IF(ISERROR(VLOOKUP(D13,'Seznam ICO'!$B:$F,2,0)),"←   vyplňte IČO",VLOOKUP(D13,'Seznam ICO'!$B:$F,2,0))</f>
        <v>←   vyplňte správné IČO (do bílého pole)</v>
      </c>
      <c r="I13" s="138"/>
      <c r="J13" s="139"/>
      <c r="K13" s="14"/>
      <c r="L13" s="88"/>
      <c r="M13" s="14"/>
      <c r="N13" s="113"/>
      <c r="O13" s="14"/>
      <c r="P13" s="79"/>
      <c r="Q13" s="80"/>
      <c r="R13" s="110" t="str">
        <f>IF(ISERROR(VLOOKUP(N13,'Seznam ICO'!$D:$F,2,0)),"←   vyplňte správný kód org. jednotky (do bílého pole)",VLOOKUP(N13,'Seznam ICO'!$D:$F,2,0))</f>
        <v>←   vyplňte správný kód org. jednotky (do bílého pole)</v>
      </c>
      <c r="S13" s="80"/>
      <c r="T13" s="114">
        <f>VLOOKUP(D13,'Seznam ICO'!$B:$F,5,0)</f>
        <v>0</v>
      </c>
      <c r="U13" s="14"/>
      <c r="V13" s="14"/>
      <c r="W13" s="27"/>
      <c r="X13" s="8" t="str">
        <f>IF(H13="vyplňte správné IČ","vyplňte správné IČ","v pořádku")</f>
        <v>v pořádku</v>
      </c>
      <c r="Z13" s="9">
        <f>IF(X13&lt;&gt;"v pořádku",0,1)</f>
        <v>1</v>
      </c>
    </row>
    <row r="14" spans="2:43" ht="15.75" customHeight="1" x14ac:dyDescent="0.25">
      <c r="B14" s="26"/>
      <c r="C14" s="58"/>
      <c r="D14" s="76" t="s">
        <v>1307</v>
      </c>
      <c r="E14" s="14"/>
      <c r="F14" s="14"/>
      <c r="G14" s="14"/>
      <c r="H14" s="17" t="s">
        <v>1043</v>
      </c>
      <c r="I14" s="14"/>
      <c r="J14" s="97"/>
      <c r="K14" s="14"/>
      <c r="L14" s="88"/>
      <c r="M14" s="14"/>
      <c r="N14" s="17" t="str">
        <f>IF($T$13="A","(vyplňte, pokud existuje)"," ")</f>
        <v xml:space="preserve"> </v>
      </c>
      <c r="O14" s="14"/>
      <c r="P14" s="79"/>
      <c r="Q14" s="14"/>
      <c r="R14" s="17" t="str">
        <f>IF($T$13="A","(načte se automaticky po vyplnění kódu)"," ")</f>
        <v xml:space="preserve"> </v>
      </c>
      <c r="S14" s="20"/>
      <c r="T14" s="14"/>
      <c r="U14" s="14"/>
      <c r="V14" s="14"/>
      <c r="W14" s="27"/>
    </row>
    <row r="15" spans="2:43" x14ac:dyDescent="0.25">
      <c r="B15" s="26"/>
      <c r="C15" s="58"/>
      <c r="D15" s="18"/>
      <c r="E15" s="14"/>
      <c r="F15" s="14"/>
      <c r="G15" s="14"/>
      <c r="H15" s="14"/>
      <c r="I15" s="14"/>
      <c r="J15" s="91"/>
      <c r="K15" s="14"/>
      <c r="L15" s="79"/>
      <c r="M15" s="14"/>
      <c r="N15" s="14"/>
      <c r="O15" s="14"/>
      <c r="P15" s="79"/>
      <c r="Q15" s="14"/>
      <c r="R15" s="14"/>
      <c r="S15" s="14"/>
      <c r="T15" s="14"/>
      <c r="U15" s="14"/>
      <c r="V15" s="14"/>
      <c r="W15" s="27"/>
      <c r="X15" s="11"/>
      <c r="Y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</row>
    <row r="16" spans="2:43" x14ac:dyDescent="0.25">
      <c r="B16" s="26"/>
      <c r="C16" s="58"/>
      <c r="D16" s="18"/>
      <c r="E16" s="14"/>
      <c r="F16" s="14"/>
      <c r="G16" s="14"/>
      <c r="H16" s="14"/>
      <c r="I16" s="14"/>
      <c r="J16" s="91"/>
      <c r="K16" s="14"/>
      <c r="L16" s="79"/>
      <c r="M16" s="14"/>
      <c r="N16" s="14"/>
      <c r="O16" s="14"/>
      <c r="P16" s="79"/>
      <c r="Q16" s="14"/>
      <c r="R16" s="14"/>
      <c r="S16" s="14"/>
      <c r="T16" s="14"/>
      <c r="U16" s="14"/>
      <c r="V16" s="14"/>
      <c r="W16" s="27"/>
      <c r="X16" s="12"/>
      <c r="Y16" s="6"/>
      <c r="Z16" s="9">
        <f>IF(X16&lt;&gt;"v pořádku",0,1)</f>
        <v>0</v>
      </c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</row>
    <row r="17" spans="2:43" ht="3.6" customHeight="1" x14ac:dyDescent="0.25">
      <c r="B17" s="26"/>
      <c r="C17" s="58"/>
      <c r="D17" s="14"/>
      <c r="E17" s="14"/>
      <c r="F17" s="14"/>
      <c r="G17" s="14"/>
      <c r="H17" s="14"/>
      <c r="I17" s="14"/>
      <c r="J17" s="91"/>
      <c r="K17" s="14"/>
      <c r="L17" s="79"/>
      <c r="M17" s="14"/>
      <c r="N17" s="14"/>
      <c r="O17" s="14"/>
      <c r="P17" s="79"/>
      <c r="Q17" s="14"/>
      <c r="R17" s="14"/>
      <c r="S17" s="14"/>
      <c r="T17" s="14"/>
      <c r="U17" s="14"/>
      <c r="V17" s="14"/>
      <c r="W17" s="27"/>
    </row>
    <row r="18" spans="2:43" ht="15" customHeight="1" x14ac:dyDescent="0.25">
      <c r="B18" s="26"/>
      <c r="C18" s="58"/>
      <c r="D18" s="19" t="s">
        <v>1047</v>
      </c>
      <c r="E18" s="14"/>
      <c r="F18" s="14"/>
      <c r="G18" s="14"/>
      <c r="H18" s="14"/>
      <c r="I18" s="14"/>
      <c r="J18" s="93"/>
      <c r="K18" s="14"/>
      <c r="L18" s="79"/>
      <c r="M18" s="76"/>
      <c r="N18" s="14"/>
      <c r="O18" s="14"/>
      <c r="P18" s="79"/>
      <c r="Q18" s="17"/>
      <c r="R18" s="14"/>
      <c r="S18" s="14"/>
      <c r="T18" s="14"/>
      <c r="U18" s="14"/>
      <c r="V18" s="14"/>
      <c r="W18" s="27"/>
      <c r="X18" s="8"/>
      <c r="Z18" s="9">
        <f>IF(X18&lt;&gt;"v pořádku",0,1)</f>
        <v>0</v>
      </c>
    </row>
    <row r="19" spans="2:43" ht="15" customHeight="1" x14ac:dyDescent="0.25">
      <c r="B19" s="26"/>
      <c r="C19" s="58"/>
      <c r="D19" s="18"/>
      <c r="E19" s="14"/>
      <c r="F19" s="14"/>
      <c r="G19" s="14"/>
      <c r="H19" s="14"/>
      <c r="I19" s="14"/>
      <c r="J19" s="91"/>
      <c r="K19" s="14"/>
      <c r="L19" s="79"/>
      <c r="M19" s="14"/>
      <c r="N19" s="14"/>
      <c r="O19" s="14"/>
      <c r="P19" s="79"/>
      <c r="Q19" s="14"/>
      <c r="R19" s="14"/>
      <c r="S19" s="14"/>
      <c r="T19" s="14"/>
      <c r="U19" s="14"/>
      <c r="V19" s="14"/>
      <c r="W19" s="27"/>
      <c r="Y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</row>
    <row r="20" spans="2:43" x14ac:dyDescent="0.25">
      <c r="B20" s="26"/>
      <c r="C20" s="58"/>
      <c r="D20" s="18"/>
      <c r="E20" s="14"/>
      <c r="F20" s="14"/>
      <c r="G20" s="14"/>
      <c r="H20" s="14"/>
      <c r="I20" s="14"/>
      <c r="J20" s="91"/>
      <c r="K20" s="14"/>
      <c r="L20" s="79"/>
      <c r="M20" s="14"/>
      <c r="N20" s="14"/>
      <c r="O20" s="14"/>
      <c r="P20" s="79"/>
      <c r="Q20" s="14"/>
      <c r="R20" s="14"/>
      <c r="S20" s="14"/>
      <c r="T20" s="14"/>
      <c r="U20" s="14"/>
      <c r="V20" s="14"/>
      <c r="W20" s="27"/>
      <c r="Y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</row>
    <row r="21" spans="2:43" x14ac:dyDescent="0.25">
      <c r="B21" s="26"/>
      <c r="C21" s="58"/>
      <c r="D21" s="134" t="s">
        <v>1094</v>
      </c>
      <c r="E21" s="135"/>
      <c r="F21" s="135"/>
      <c r="G21" s="135"/>
      <c r="H21" s="135"/>
      <c r="I21" s="135"/>
      <c r="J21" s="135"/>
      <c r="K21" s="136"/>
      <c r="L21" s="136"/>
      <c r="M21" s="14"/>
      <c r="N21" s="14"/>
      <c r="O21" s="14"/>
      <c r="P21" s="79"/>
      <c r="Q21" s="14"/>
      <c r="R21" s="14"/>
      <c r="S21" s="14"/>
      <c r="T21" s="14"/>
      <c r="U21" s="14"/>
      <c r="V21" s="14"/>
      <c r="W21" s="27"/>
      <c r="X21" s="11"/>
      <c r="Y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</row>
    <row r="22" spans="2:43" ht="4.5" customHeight="1" x14ac:dyDescent="0.25">
      <c r="B22" s="26"/>
      <c r="C22" s="58"/>
      <c r="D22" s="14"/>
      <c r="E22" s="40"/>
      <c r="F22" s="40"/>
      <c r="G22" s="40"/>
      <c r="H22" s="40"/>
      <c r="I22" s="40"/>
      <c r="J22" s="98"/>
      <c r="K22" s="14"/>
      <c r="L22" s="89"/>
      <c r="M22" s="14"/>
      <c r="N22" s="14"/>
      <c r="O22" s="14"/>
      <c r="P22" s="79"/>
      <c r="Q22" s="14"/>
      <c r="R22" s="14"/>
      <c r="S22" s="14"/>
      <c r="T22" s="14"/>
      <c r="U22" s="14"/>
      <c r="V22" s="14"/>
      <c r="W22" s="27"/>
      <c r="X22" s="11"/>
      <c r="Y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</row>
    <row r="23" spans="2:43" ht="15.75" x14ac:dyDescent="0.25">
      <c r="B23" s="26"/>
      <c r="C23" s="58"/>
      <c r="D23" s="140" t="s">
        <v>1046</v>
      </c>
      <c r="E23" s="141"/>
      <c r="F23" s="141"/>
      <c r="G23" s="115"/>
      <c r="H23" s="133"/>
      <c r="I23" s="133"/>
      <c r="J23" s="133"/>
      <c r="K23" s="115"/>
      <c r="L23" s="116">
        <v>1</v>
      </c>
      <c r="M23" s="14"/>
      <c r="N23" s="14"/>
      <c r="O23" s="14"/>
      <c r="P23" s="79"/>
      <c r="Q23" s="14"/>
      <c r="R23" s="14"/>
      <c r="S23" s="14"/>
      <c r="T23" s="14"/>
      <c r="U23" s="14"/>
      <c r="V23" s="14"/>
      <c r="W23" s="27"/>
      <c r="X23" s="11"/>
      <c r="Y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</row>
    <row r="24" spans="2:43" x14ac:dyDescent="0.25">
      <c r="B24" s="26"/>
      <c r="C24" s="58"/>
      <c r="D24" s="14"/>
      <c r="E24" s="14"/>
      <c r="F24" s="14"/>
      <c r="G24" s="14"/>
      <c r="H24" s="14"/>
      <c r="I24" s="14"/>
      <c r="J24" s="91"/>
      <c r="K24" s="14"/>
      <c r="L24" s="89"/>
      <c r="M24" s="14"/>
      <c r="N24" s="14"/>
      <c r="O24" s="14"/>
      <c r="P24" s="79"/>
      <c r="Q24" s="14"/>
      <c r="R24" s="14"/>
      <c r="S24" s="14"/>
      <c r="T24" s="14"/>
      <c r="U24" s="14"/>
      <c r="V24" s="14"/>
      <c r="W24" s="27"/>
      <c r="X24" s="11"/>
      <c r="Y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</row>
    <row r="25" spans="2:43" ht="12" customHeight="1" x14ac:dyDescent="0.25">
      <c r="B25" s="41"/>
      <c r="C25" s="59"/>
      <c r="D25" s="42"/>
      <c r="E25" s="42"/>
      <c r="F25" s="42"/>
      <c r="G25" s="42"/>
      <c r="H25" s="42"/>
      <c r="I25" s="42"/>
      <c r="J25" s="99"/>
      <c r="K25" s="42"/>
      <c r="L25" s="81"/>
      <c r="M25" s="42"/>
      <c r="N25" s="42"/>
      <c r="O25" s="42"/>
      <c r="P25" s="81"/>
      <c r="Q25" s="42"/>
      <c r="R25" s="42"/>
      <c r="S25" s="42"/>
      <c r="T25" s="42"/>
      <c r="U25" s="42"/>
      <c r="V25" s="42"/>
      <c r="W25" s="43"/>
      <c r="X25" s="11"/>
      <c r="Y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</row>
    <row r="26" spans="2:43" ht="26.25" customHeight="1" x14ac:dyDescent="0.25">
      <c r="B26" s="130" t="s">
        <v>1048</v>
      </c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2"/>
      <c r="X26" s="44"/>
      <c r="Y26" s="13"/>
      <c r="Z26" s="13"/>
      <c r="AA26" s="13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</row>
    <row r="27" spans="2:43" s="36" customFormat="1" x14ac:dyDescent="0.25">
      <c r="B27" s="35"/>
      <c r="C27" s="34"/>
      <c r="D27" s="122" t="s">
        <v>1060</v>
      </c>
      <c r="E27" s="123"/>
      <c r="F27" s="123"/>
      <c r="G27" s="123"/>
      <c r="H27" s="123"/>
      <c r="I27" s="34"/>
      <c r="J27" s="100" t="s">
        <v>1049</v>
      </c>
      <c r="K27" s="34"/>
      <c r="L27" s="82" t="s">
        <v>1052</v>
      </c>
      <c r="M27" s="34"/>
      <c r="N27" s="34" t="s">
        <v>1053</v>
      </c>
      <c r="O27" s="34"/>
      <c r="P27" s="82" t="s">
        <v>1056</v>
      </c>
      <c r="Q27" s="34"/>
      <c r="R27" s="34" t="s">
        <v>1058</v>
      </c>
      <c r="S27" s="34"/>
      <c r="T27" s="34" t="s">
        <v>1061</v>
      </c>
      <c r="U27" s="34"/>
      <c r="V27" s="34" t="s">
        <v>1062</v>
      </c>
      <c r="W27" s="55"/>
      <c r="X27" s="45"/>
      <c r="Y27" s="46"/>
      <c r="Z27" s="46"/>
      <c r="AA27" s="46"/>
    </row>
    <row r="28" spans="2:43" ht="54" customHeight="1" x14ac:dyDescent="0.25">
      <c r="B28" s="26"/>
      <c r="C28" s="58"/>
      <c r="D28" s="147" t="s">
        <v>1059</v>
      </c>
      <c r="E28" s="148"/>
      <c r="F28" s="148"/>
      <c r="G28" s="148"/>
      <c r="H28" s="148"/>
      <c r="I28" s="14"/>
      <c r="J28" s="101" t="s">
        <v>1050</v>
      </c>
      <c r="K28" s="14"/>
      <c r="L28" s="83" t="s">
        <v>1051</v>
      </c>
      <c r="M28" s="25"/>
      <c r="N28" s="33" t="s">
        <v>1054</v>
      </c>
      <c r="O28" s="25"/>
      <c r="P28" s="83" t="s">
        <v>1055</v>
      </c>
      <c r="Q28" s="25"/>
      <c r="R28" s="33" t="s">
        <v>1057</v>
      </c>
      <c r="S28" s="25"/>
      <c r="T28" s="33" t="s">
        <v>1063</v>
      </c>
      <c r="U28" s="25"/>
      <c r="V28" s="33" t="s">
        <v>1064</v>
      </c>
      <c r="W28" s="27"/>
      <c r="X28" s="144"/>
      <c r="Y28" s="144"/>
      <c r="Z28" s="145"/>
      <c r="AA28" s="145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</row>
    <row r="29" spans="2:43" ht="6" customHeight="1" x14ac:dyDescent="0.25">
      <c r="B29" s="26"/>
      <c r="C29" s="58"/>
      <c r="D29" s="31"/>
      <c r="E29" s="32"/>
      <c r="F29" s="32"/>
      <c r="G29" s="32"/>
      <c r="H29" s="32"/>
      <c r="I29" s="14"/>
      <c r="J29" s="102"/>
      <c r="K29" s="14"/>
      <c r="L29" s="84"/>
      <c r="M29" s="14"/>
      <c r="N29" s="18"/>
      <c r="O29" s="14"/>
      <c r="P29" s="84"/>
      <c r="Q29" s="14"/>
      <c r="R29" s="18"/>
      <c r="S29" s="14"/>
      <c r="T29" s="18"/>
      <c r="U29" s="14"/>
      <c r="V29" s="18"/>
      <c r="W29" s="27"/>
      <c r="X29" s="49"/>
      <c r="Y29" s="49"/>
      <c r="Z29" s="30"/>
      <c r="AA29" s="30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</row>
    <row r="30" spans="2:43" x14ac:dyDescent="0.25">
      <c r="B30" s="26"/>
      <c r="C30" s="58">
        <f>C28+1</f>
        <v>1</v>
      </c>
      <c r="D30" s="146"/>
      <c r="E30" s="146"/>
      <c r="F30" s="146"/>
      <c r="G30" s="146"/>
      <c r="H30" s="146"/>
      <c r="I30" s="60"/>
      <c r="J30" s="103"/>
      <c r="K30" s="60"/>
      <c r="L30" s="85"/>
      <c r="M30" s="60"/>
      <c r="N30" s="21"/>
      <c r="O30" s="60"/>
      <c r="P30" s="85"/>
      <c r="Q30" s="60"/>
      <c r="R30" s="21"/>
      <c r="S30" s="60"/>
      <c r="T30" s="21"/>
      <c r="U30" s="60"/>
      <c r="V30" s="21"/>
      <c r="W30" s="27"/>
      <c r="X30" s="29"/>
      <c r="Y30" s="29"/>
      <c r="Z30" s="28"/>
      <c r="AA30" s="28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</row>
    <row r="31" spans="2:43" x14ac:dyDescent="0.25">
      <c r="B31" s="26"/>
      <c r="C31" s="58">
        <f t="shared" ref="C31:C94" si="0">C30+1</f>
        <v>2</v>
      </c>
      <c r="D31" s="124"/>
      <c r="E31" s="125"/>
      <c r="F31" s="125"/>
      <c r="G31" s="125"/>
      <c r="H31" s="126"/>
      <c r="I31" s="60"/>
      <c r="J31" s="103"/>
      <c r="K31" s="60"/>
      <c r="L31" s="85"/>
      <c r="M31" s="60"/>
      <c r="N31" s="21"/>
      <c r="O31" s="60"/>
      <c r="P31" s="85"/>
      <c r="Q31" s="60"/>
      <c r="R31" s="21"/>
      <c r="S31" s="60"/>
      <c r="T31" s="21"/>
      <c r="U31" s="60"/>
      <c r="V31" s="21"/>
      <c r="W31" s="27"/>
      <c r="X31" s="50"/>
      <c r="Y31" s="50"/>
      <c r="Z31" s="28"/>
      <c r="AA31" s="51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2:43" x14ac:dyDescent="0.25">
      <c r="B32" s="26"/>
      <c r="C32" s="58">
        <f t="shared" si="0"/>
        <v>3</v>
      </c>
      <c r="D32" s="124"/>
      <c r="E32" s="125"/>
      <c r="F32" s="125"/>
      <c r="G32" s="125"/>
      <c r="H32" s="126"/>
      <c r="I32" s="60"/>
      <c r="J32" s="103"/>
      <c r="K32" s="60"/>
      <c r="L32" s="85"/>
      <c r="M32" s="60"/>
      <c r="N32" s="106"/>
      <c r="O32" s="60"/>
      <c r="P32" s="85"/>
      <c r="Q32" s="60"/>
      <c r="R32" s="21"/>
      <c r="S32" s="60"/>
      <c r="T32" s="21"/>
      <c r="U32" s="60"/>
      <c r="V32" s="21"/>
      <c r="W32" s="27"/>
      <c r="X32" s="50"/>
      <c r="Y32" s="50"/>
      <c r="Z32" s="28"/>
      <c r="AA32" s="52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</row>
    <row r="33" spans="2:43" x14ac:dyDescent="0.25">
      <c r="B33" s="26"/>
      <c r="C33" s="58">
        <f t="shared" si="0"/>
        <v>4</v>
      </c>
      <c r="D33" s="124"/>
      <c r="E33" s="125"/>
      <c r="F33" s="125"/>
      <c r="G33" s="125"/>
      <c r="H33" s="126"/>
      <c r="I33" s="60"/>
      <c r="J33" s="103"/>
      <c r="K33" s="60"/>
      <c r="L33" s="85"/>
      <c r="M33" s="60"/>
      <c r="N33" s="21"/>
      <c r="O33" s="60"/>
      <c r="P33" s="85"/>
      <c r="Q33" s="60"/>
      <c r="R33" s="21"/>
      <c r="S33" s="60"/>
      <c r="T33" s="21"/>
      <c r="U33" s="60"/>
      <c r="V33" s="21"/>
      <c r="W33" s="27"/>
      <c r="X33" s="50"/>
      <c r="Y33" s="50"/>
      <c r="Z33" s="28"/>
      <c r="AA33" s="28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</row>
    <row r="34" spans="2:43" x14ac:dyDescent="0.25">
      <c r="B34" s="26"/>
      <c r="C34" s="58">
        <f t="shared" si="0"/>
        <v>5</v>
      </c>
      <c r="D34" s="124"/>
      <c r="E34" s="125"/>
      <c r="F34" s="125"/>
      <c r="G34" s="125"/>
      <c r="H34" s="126"/>
      <c r="I34" s="60"/>
      <c r="J34" s="103"/>
      <c r="K34" s="60"/>
      <c r="L34" s="85"/>
      <c r="M34" s="60"/>
      <c r="N34" s="21"/>
      <c r="O34" s="60"/>
      <c r="P34" s="85"/>
      <c r="Q34" s="60"/>
      <c r="R34" s="21"/>
      <c r="S34" s="60"/>
      <c r="T34" s="21"/>
      <c r="U34" s="60"/>
      <c r="V34" s="21"/>
      <c r="W34" s="27"/>
      <c r="X34" s="50"/>
      <c r="Y34" s="50"/>
      <c r="Z34" s="28"/>
      <c r="AA34" s="28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</row>
    <row r="35" spans="2:43" x14ac:dyDescent="0.25">
      <c r="B35" s="26"/>
      <c r="C35" s="58">
        <f t="shared" si="0"/>
        <v>6</v>
      </c>
      <c r="D35" s="124"/>
      <c r="E35" s="125"/>
      <c r="F35" s="125"/>
      <c r="G35" s="125"/>
      <c r="H35" s="126"/>
      <c r="I35" s="60"/>
      <c r="J35" s="103"/>
      <c r="K35" s="60"/>
      <c r="L35" s="85"/>
      <c r="M35" s="60"/>
      <c r="N35" s="21"/>
      <c r="O35" s="60"/>
      <c r="P35" s="85"/>
      <c r="Q35" s="60"/>
      <c r="R35" s="21"/>
      <c r="S35" s="60"/>
      <c r="T35" s="21"/>
      <c r="U35" s="60"/>
      <c r="V35" s="21"/>
      <c r="W35" s="27"/>
      <c r="X35" s="53"/>
      <c r="Y35" s="53"/>
      <c r="Z35" s="28"/>
      <c r="AA35" s="47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</row>
    <row r="36" spans="2:43" x14ac:dyDescent="0.25">
      <c r="B36" s="26"/>
      <c r="C36" s="58">
        <f t="shared" si="0"/>
        <v>7</v>
      </c>
      <c r="D36" s="124"/>
      <c r="E36" s="125"/>
      <c r="F36" s="125"/>
      <c r="G36" s="125"/>
      <c r="H36" s="126"/>
      <c r="I36" s="60"/>
      <c r="J36" s="103"/>
      <c r="K36" s="60"/>
      <c r="L36" s="85"/>
      <c r="M36" s="60"/>
      <c r="N36" s="21"/>
      <c r="O36" s="60"/>
      <c r="P36" s="85"/>
      <c r="Q36" s="60"/>
      <c r="R36" s="21"/>
      <c r="S36" s="60"/>
      <c r="T36" s="21"/>
      <c r="U36" s="60"/>
      <c r="V36" s="21"/>
      <c r="W36" s="27"/>
      <c r="X36" s="53"/>
      <c r="Y36" s="53"/>
      <c r="Z36" s="47"/>
      <c r="AA36" s="47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</row>
    <row r="37" spans="2:43" x14ac:dyDescent="0.25">
      <c r="B37" s="26"/>
      <c r="C37" s="58">
        <f t="shared" si="0"/>
        <v>8</v>
      </c>
      <c r="D37" s="124"/>
      <c r="E37" s="125"/>
      <c r="F37" s="125"/>
      <c r="G37" s="125"/>
      <c r="H37" s="126"/>
      <c r="I37" s="60"/>
      <c r="J37" s="103"/>
      <c r="K37" s="60"/>
      <c r="L37" s="85"/>
      <c r="M37" s="60"/>
      <c r="N37" s="21"/>
      <c r="O37" s="60"/>
      <c r="P37" s="85"/>
      <c r="Q37" s="60"/>
      <c r="R37" s="21"/>
      <c r="S37" s="60"/>
      <c r="T37" s="21"/>
      <c r="U37" s="60"/>
      <c r="V37" s="21"/>
      <c r="W37" s="27"/>
      <c r="X37" s="50"/>
      <c r="Y37" s="50"/>
      <c r="Z37" s="28"/>
      <c r="AA37" s="47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</row>
    <row r="38" spans="2:43" x14ac:dyDescent="0.25">
      <c r="B38" s="26"/>
      <c r="C38" s="58">
        <f t="shared" si="0"/>
        <v>9</v>
      </c>
      <c r="D38" s="124"/>
      <c r="E38" s="125"/>
      <c r="F38" s="125"/>
      <c r="G38" s="125"/>
      <c r="H38" s="126"/>
      <c r="I38" s="60"/>
      <c r="J38" s="103"/>
      <c r="K38" s="60"/>
      <c r="L38" s="85"/>
      <c r="M38" s="60"/>
      <c r="N38" s="21"/>
      <c r="O38" s="60"/>
      <c r="P38" s="85"/>
      <c r="Q38" s="60"/>
      <c r="R38" s="21"/>
      <c r="S38" s="60"/>
      <c r="T38" s="21"/>
      <c r="U38" s="60"/>
      <c r="V38" s="21"/>
      <c r="W38" s="27"/>
      <c r="X38" s="50"/>
      <c r="Y38" s="50"/>
      <c r="Z38" s="47"/>
      <c r="AA38" s="47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</row>
    <row r="39" spans="2:43" ht="17.25" customHeight="1" x14ac:dyDescent="0.25">
      <c r="B39" s="26"/>
      <c r="C39" s="58">
        <f t="shared" si="0"/>
        <v>10</v>
      </c>
      <c r="D39" s="124"/>
      <c r="E39" s="125"/>
      <c r="F39" s="125"/>
      <c r="G39" s="125"/>
      <c r="H39" s="126"/>
      <c r="I39" s="60"/>
      <c r="J39" s="103"/>
      <c r="K39" s="60"/>
      <c r="L39" s="85"/>
      <c r="M39" s="60"/>
      <c r="N39" s="21"/>
      <c r="O39" s="60"/>
      <c r="P39" s="85"/>
      <c r="Q39" s="60"/>
      <c r="R39" s="21"/>
      <c r="S39" s="60"/>
      <c r="T39" s="21"/>
      <c r="U39" s="60"/>
      <c r="V39" s="21"/>
      <c r="W39" s="27"/>
      <c r="X39" s="54"/>
      <c r="Y39" s="54"/>
      <c r="Z39" s="28"/>
      <c r="AA39" s="47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</row>
    <row r="40" spans="2:43" x14ac:dyDescent="0.25">
      <c r="B40" s="26"/>
      <c r="C40" s="58">
        <f t="shared" si="0"/>
        <v>11</v>
      </c>
      <c r="D40" s="124"/>
      <c r="E40" s="125"/>
      <c r="F40" s="125"/>
      <c r="G40" s="125"/>
      <c r="H40" s="126"/>
      <c r="I40" s="60"/>
      <c r="J40" s="103"/>
      <c r="K40" s="60"/>
      <c r="L40" s="85"/>
      <c r="M40" s="60"/>
      <c r="N40" s="21"/>
      <c r="O40" s="60"/>
      <c r="P40" s="85"/>
      <c r="Q40" s="60"/>
      <c r="R40" s="21"/>
      <c r="S40" s="60"/>
      <c r="T40" s="21"/>
      <c r="U40" s="60"/>
      <c r="V40" s="21"/>
      <c r="W40" s="27"/>
      <c r="X40" s="50"/>
      <c r="Y40" s="50"/>
      <c r="Z40" s="47"/>
      <c r="AA40" s="47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</row>
    <row r="41" spans="2:43" x14ac:dyDescent="0.25">
      <c r="B41" s="26"/>
      <c r="C41" s="58">
        <f t="shared" si="0"/>
        <v>12</v>
      </c>
      <c r="D41" s="124"/>
      <c r="E41" s="125"/>
      <c r="F41" s="125"/>
      <c r="G41" s="125"/>
      <c r="H41" s="126"/>
      <c r="I41" s="60"/>
      <c r="J41" s="103"/>
      <c r="K41" s="60"/>
      <c r="L41" s="85"/>
      <c r="M41" s="60"/>
      <c r="N41" s="21"/>
      <c r="O41" s="60"/>
      <c r="P41" s="85"/>
      <c r="Q41" s="60"/>
      <c r="R41" s="21"/>
      <c r="S41" s="60"/>
      <c r="T41" s="21"/>
      <c r="U41" s="60"/>
      <c r="V41" s="21"/>
      <c r="W41" s="27"/>
      <c r="X41" s="50"/>
      <c r="Y41" s="50"/>
      <c r="Z41" s="28"/>
      <c r="AA41" s="47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</row>
    <row r="42" spans="2:43" x14ac:dyDescent="0.25">
      <c r="B42" s="26"/>
      <c r="C42" s="58">
        <f t="shared" si="0"/>
        <v>13</v>
      </c>
      <c r="D42" s="124"/>
      <c r="E42" s="125"/>
      <c r="F42" s="125"/>
      <c r="G42" s="125"/>
      <c r="H42" s="126"/>
      <c r="I42" s="60"/>
      <c r="J42" s="103"/>
      <c r="K42" s="60"/>
      <c r="L42" s="85"/>
      <c r="M42" s="60"/>
      <c r="N42" s="21"/>
      <c r="O42" s="60"/>
      <c r="P42" s="85"/>
      <c r="Q42" s="60"/>
      <c r="R42" s="21"/>
      <c r="S42" s="60"/>
      <c r="T42" s="21"/>
      <c r="U42" s="60"/>
      <c r="V42" s="21"/>
      <c r="W42" s="27"/>
      <c r="X42" s="50"/>
      <c r="Y42" s="50"/>
      <c r="Z42" s="47"/>
      <c r="AA42" s="47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</row>
    <row r="43" spans="2:43" ht="16.5" customHeight="1" x14ac:dyDescent="0.25">
      <c r="B43" s="26"/>
      <c r="C43" s="58">
        <f t="shared" si="0"/>
        <v>14</v>
      </c>
      <c r="D43" s="124"/>
      <c r="E43" s="125"/>
      <c r="F43" s="125"/>
      <c r="G43" s="125"/>
      <c r="H43" s="126"/>
      <c r="I43" s="60"/>
      <c r="J43" s="103"/>
      <c r="K43" s="60"/>
      <c r="L43" s="85"/>
      <c r="M43" s="60"/>
      <c r="N43" s="21"/>
      <c r="O43" s="60"/>
      <c r="P43" s="85"/>
      <c r="Q43" s="60"/>
      <c r="R43" s="21"/>
      <c r="S43" s="60"/>
      <c r="T43" s="21"/>
      <c r="U43" s="60"/>
      <c r="V43" s="21"/>
      <c r="W43" s="27"/>
      <c r="X43" s="54"/>
      <c r="Y43" s="54"/>
      <c r="Z43" s="28"/>
      <c r="AA43" s="47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</row>
    <row r="44" spans="2:43" x14ac:dyDescent="0.25">
      <c r="B44" s="26"/>
      <c r="C44" s="58">
        <f t="shared" si="0"/>
        <v>15</v>
      </c>
      <c r="D44" s="124"/>
      <c r="E44" s="125"/>
      <c r="F44" s="125"/>
      <c r="G44" s="125"/>
      <c r="H44" s="126"/>
      <c r="I44" s="60"/>
      <c r="J44" s="103"/>
      <c r="K44" s="60"/>
      <c r="L44" s="85"/>
      <c r="M44" s="60"/>
      <c r="N44" s="21"/>
      <c r="O44" s="60"/>
      <c r="P44" s="85"/>
      <c r="Q44" s="60"/>
      <c r="R44" s="21"/>
      <c r="S44" s="60"/>
      <c r="T44" s="21"/>
      <c r="U44" s="60"/>
      <c r="V44" s="21"/>
      <c r="W44" s="27"/>
      <c r="X44" s="50"/>
      <c r="Y44" s="50"/>
      <c r="Z44" s="47"/>
      <c r="AA44" s="47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</row>
    <row r="45" spans="2:43" x14ac:dyDescent="0.25">
      <c r="B45" s="26"/>
      <c r="C45" s="58">
        <f t="shared" si="0"/>
        <v>16</v>
      </c>
      <c r="D45" s="124"/>
      <c r="E45" s="125"/>
      <c r="F45" s="125"/>
      <c r="G45" s="125"/>
      <c r="H45" s="126"/>
      <c r="I45" s="60"/>
      <c r="J45" s="103"/>
      <c r="K45" s="60"/>
      <c r="L45" s="85"/>
      <c r="M45" s="60"/>
      <c r="N45" s="21"/>
      <c r="O45" s="60"/>
      <c r="P45" s="85"/>
      <c r="Q45" s="60"/>
      <c r="R45" s="21"/>
      <c r="S45" s="60"/>
      <c r="T45" s="21"/>
      <c r="U45" s="60"/>
      <c r="V45" s="21"/>
      <c r="W45" s="27"/>
      <c r="X45" s="54"/>
      <c r="Y45" s="54"/>
      <c r="Z45" s="28"/>
      <c r="AA45" s="47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</row>
    <row r="46" spans="2:43" x14ac:dyDescent="0.25">
      <c r="B46" s="26"/>
      <c r="C46" s="58">
        <f t="shared" si="0"/>
        <v>17</v>
      </c>
      <c r="D46" s="124"/>
      <c r="E46" s="125"/>
      <c r="F46" s="125"/>
      <c r="G46" s="125"/>
      <c r="H46" s="126"/>
      <c r="I46" s="60"/>
      <c r="J46" s="103"/>
      <c r="K46" s="60"/>
      <c r="L46" s="85"/>
      <c r="M46" s="60"/>
      <c r="N46" s="21"/>
      <c r="O46" s="60"/>
      <c r="P46" s="85"/>
      <c r="Q46" s="60"/>
      <c r="R46" s="21"/>
      <c r="S46" s="60"/>
      <c r="T46" s="21"/>
      <c r="U46" s="60"/>
      <c r="V46" s="21"/>
      <c r="W46" s="27"/>
      <c r="X46" s="47"/>
      <c r="Y46" s="47"/>
      <c r="Z46" s="47"/>
      <c r="AA46" s="47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</row>
    <row r="47" spans="2:43" x14ac:dyDescent="0.25">
      <c r="B47" s="26"/>
      <c r="C47" s="58">
        <f t="shared" si="0"/>
        <v>18</v>
      </c>
      <c r="D47" s="124"/>
      <c r="E47" s="125"/>
      <c r="F47" s="125"/>
      <c r="G47" s="125"/>
      <c r="H47" s="126"/>
      <c r="I47" s="60"/>
      <c r="J47" s="103"/>
      <c r="K47" s="60"/>
      <c r="L47" s="85"/>
      <c r="M47" s="60"/>
      <c r="N47" s="21"/>
      <c r="O47" s="60"/>
      <c r="P47" s="85"/>
      <c r="Q47" s="60"/>
      <c r="R47" s="21"/>
      <c r="S47" s="60"/>
      <c r="T47" s="21"/>
      <c r="U47" s="60"/>
      <c r="V47" s="21"/>
      <c r="W47" s="27"/>
      <c r="X47" s="47"/>
      <c r="Y47" s="47"/>
      <c r="Z47" s="28"/>
      <c r="AA47" s="28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</row>
    <row r="48" spans="2:43" x14ac:dyDescent="0.25">
      <c r="B48" s="26"/>
      <c r="C48" s="58">
        <f t="shared" si="0"/>
        <v>19</v>
      </c>
      <c r="D48" s="124"/>
      <c r="E48" s="125"/>
      <c r="F48" s="125"/>
      <c r="G48" s="125"/>
      <c r="H48" s="126"/>
      <c r="I48" s="60"/>
      <c r="J48" s="103"/>
      <c r="K48" s="60"/>
      <c r="L48" s="85"/>
      <c r="M48" s="60"/>
      <c r="N48" s="21"/>
      <c r="O48" s="60"/>
      <c r="P48" s="85"/>
      <c r="Q48" s="60"/>
      <c r="R48" s="21"/>
      <c r="S48" s="60"/>
      <c r="T48" s="21"/>
      <c r="U48" s="60"/>
      <c r="V48" s="21"/>
      <c r="W48" s="27"/>
      <c r="X48" s="48"/>
      <c r="Y48" s="13"/>
      <c r="Z48" s="13"/>
      <c r="AA48" s="13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</row>
    <row r="49" spans="2:43" x14ac:dyDescent="0.25">
      <c r="B49" s="26"/>
      <c r="C49" s="58">
        <f t="shared" si="0"/>
        <v>20</v>
      </c>
      <c r="D49" s="124"/>
      <c r="E49" s="125"/>
      <c r="F49" s="125"/>
      <c r="G49" s="125"/>
      <c r="H49" s="126"/>
      <c r="I49" s="60"/>
      <c r="J49" s="103"/>
      <c r="K49" s="60"/>
      <c r="L49" s="85"/>
      <c r="M49" s="60"/>
      <c r="N49" s="21"/>
      <c r="O49" s="60"/>
      <c r="P49" s="85"/>
      <c r="Q49" s="60"/>
      <c r="R49" s="21"/>
      <c r="S49" s="60"/>
      <c r="T49" s="21"/>
      <c r="U49" s="60"/>
      <c r="V49" s="21"/>
      <c r="W49" s="27"/>
      <c r="X49" s="48"/>
      <c r="Y49" s="13"/>
      <c r="Z49" s="13"/>
      <c r="AA49" s="13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</row>
    <row r="50" spans="2:43" x14ac:dyDescent="0.25">
      <c r="B50" s="26"/>
      <c r="C50" s="58">
        <f t="shared" si="0"/>
        <v>21</v>
      </c>
      <c r="D50" s="124"/>
      <c r="E50" s="125"/>
      <c r="F50" s="125"/>
      <c r="G50" s="125"/>
      <c r="H50" s="126"/>
      <c r="I50" s="60"/>
      <c r="J50" s="103"/>
      <c r="K50" s="60"/>
      <c r="L50" s="85"/>
      <c r="M50" s="60"/>
      <c r="N50" s="21"/>
      <c r="O50" s="60"/>
      <c r="P50" s="85"/>
      <c r="Q50" s="60"/>
      <c r="R50" s="21"/>
      <c r="S50" s="60"/>
      <c r="T50" s="21"/>
      <c r="U50" s="60"/>
      <c r="V50" s="21"/>
      <c r="W50" s="27"/>
      <c r="X50" s="48"/>
      <c r="Y50" s="13"/>
      <c r="Z50" s="13"/>
      <c r="AA50" s="13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</row>
    <row r="51" spans="2:43" x14ac:dyDescent="0.25">
      <c r="B51" s="26"/>
      <c r="C51" s="58">
        <f t="shared" si="0"/>
        <v>22</v>
      </c>
      <c r="D51" s="124"/>
      <c r="E51" s="125"/>
      <c r="F51" s="125"/>
      <c r="G51" s="125"/>
      <c r="H51" s="126"/>
      <c r="I51" s="60"/>
      <c r="J51" s="103"/>
      <c r="K51" s="60"/>
      <c r="L51" s="85"/>
      <c r="M51" s="60"/>
      <c r="N51" s="21"/>
      <c r="O51" s="60"/>
      <c r="P51" s="85"/>
      <c r="Q51" s="60"/>
      <c r="R51" s="21"/>
      <c r="S51" s="60"/>
      <c r="T51" s="21"/>
      <c r="U51" s="60"/>
      <c r="V51" s="21"/>
      <c r="W51" s="27"/>
      <c r="X51" s="48"/>
      <c r="Y51" s="13"/>
      <c r="Z51" s="13"/>
      <c r="AA51" s="13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</row>
    <row r="52" spans="2:43" x14ac:dyDescent="0.25">
      <c r="B52" s="26"/>
      <c r="C52" s="58">
        <f t="shared" si="0"/>
        <v>23</v>
      </c>
      <c r="D52" s="124"/>
      <c r="E52" s="125"/>
      <c r="F52" s="125"/>
      <c r="G52" s="125"/>
      <c r="H52" s="126"/>
      <c r="I52" s="60"/>
      <c r="J52" s="103"/>
      <c r="K52" s="60"/>
      <c r="L52" s="85"/>
      <c r="M52" s="60"/>
      <c r="N52" s="21"/>
      <c r="O52" s="60"/>
      <c r="P52" s="85"/>
      <c r="Q52" s="60"/>
      <c r="R52" s="21"/>
      <c r="S52" s="60"/>
      <c r="T52" s="21"/>
      <c r="U52" s="60"/>
      <c r="V52" s="21"/>
      <c r="W52" s="27"/>
      <c r="Y52" s="13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</row>
    <row r="53" spans="2:43" x14ac:dyDescent="0.25">
      <c r="B53" s="26"/>
      <c r="C53" s="58">
        <f t="shared" si="0"/>
        <v>24</v>
      </c>
      <c r="D53" s="124"/>
      <c r="E53" s="125"/>
      <c r="F53" s="125"/>
      <c r="G53" s="125"/>
      <c r="H53" s="126"/>
      <c r="I53" s="60"/>
      <c r="J53" s="103"/>
      <c r="K53" s="60"/>
      <c r="L53" s="85"/>
      <c r="M53" s="60"/>
      <c r="N53" s="21"/>
      <c r="O53" s="60"/>
      <c r="P53" s="85"/>
      <c r="Q53" s="60"/>
      <c r="R53" s="21"/>
      <c r="S53" s="60"/>
      <c r="T53" s="21"/>
      <c r="U53" s="60"/>
      <c r="V53" s="21"/>
      <c r="W53" s="27"/>
      <c r="Y53" s="13">
        <f t="shared" ref="Y53:Y94" si="1">Y52+60</f>
        <v>60</v>
      </c>
      <c r="Z53" s="6">
        <f t="shared" ref="Z53:Z84" si="2">IF(OR(L53="v pořádku",L53="nevyplněno"),1,0)</f>
        <v>0</v>
      </c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</row>
    <row r="54" spans="2:43" x14ac:dyDescent="0.25">
      <c r="B54" s="26"/>
      <c r="C54" s="58">
        <f t="shared" si="0"/>
        <v>25</v>
      </c>
      <c r="D54" s="124"/>
      <c r="E54" s="125"/>
      <c r="F54" s="125"/>
      <c r="G54" s="125"/>
      <c r="H54" s="126"/>
      <c r="I54" s="60"/>
      <c r="J54" s="103"/>
      <c r="K54" s="60"/>
      <c r="L54" s="85"/>
      <c r="M54" s="60"/>
      <c r="N54" s="21"/>
      <c r="O54" s="60"/>
      <c r="P54" s="85"/>
      <c r="Q54" s="60"/>
      <c r="R54" s="21"/>
      <c r="S54" s="60"/>
      <c r="T54" s="21"/>
      <c r="U54" s="60"/>
      <c r="V54" s="21"/>
      <c r="W54" s="27"/>
      <c r="Y54" s="13">
        <f t="shared" si="1"/>
        <v>120</v>
      </c>
      <c r="Z54" s="6">
        <f t="shared" si="2"/>
        <v>0</v>
      </c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</row>
    <row r="55" spans="2:43" x14ac:dyDescent="0.25">
      <c r="B55" s="26"/>
      <c r="C55" s="58">
        <f t="shared" si="0"/>
        <v>26</v>
      </c>
      <c r="D55" s="124"/>
      <c r="E55" s="125"/>
      <c r="F55" s="125"/>
      <c r="G55" s="125"/>
      <c r="H55" s="126"/>
      <c r="I55" s="60"/>
      <c r="J55" s="103"/>
      <c r="K55" s="60"/>
      <c r="L55" s="85"/>
      <c r="M55" s="60"/>
      <c r="N55" s="21"/>
      <c r="O55" s="60"/>
      <c r="P55" s="85"/>
      <c r="Q55" s="60"/>
      <c r="R55" s="21"/>
      <c r="S55" s="60"/>
      <c r="T55" s="21"/>
      <c r="U55" s="60"/>
      <c r="V55" s="21"/>
      <c r="W55" s="27"/>
      <c r="Y55" s="13">
        <f t="shared" si="1"/>
        <v>180</v>
      </c>
      <c r="Z55" s="6">
        <f t="shared" si="2"/>
        <v>0</v>
      </c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</row>
    <row r="56" spans="2:43" x14ac:dyDescent="0.25">
      <c r="B56" s="26"/>
      <c r="C56" s="58">
        <f t="shared" si="0"/>
        <v>27</v>
      </c>
      <c r="D56" s="124"/>
      <c r="E56" s="125"/>
      <c r="F56" s="125"/>
      <c r="G56" s="125"/>
      <c r="H56" s="126"/>
      <c r="I56" s="60"/>
      <c r="J56" s="103"/>
      <c r="K56" s="60"/>
      <c r="L56" s="85"/>
      <c r="M56" s="60"/>
      <c r="N56" s="21"/>
      <c r="O56" s="60"/>
      <c r="P56" s="85"/>
      <c r="Q56" s="60"/>
      <c r="R56" s="21"/>
      <c r="S56" s="60"/>
      <c r="T56" s="21"/>
      <c r="U56" s="60"/>
      <c r="V56" s="21"/>
      <c r="W56" s="27"/>
      <c r="Y56" s="13">
        <f t="shared" si="1"/>
        <v>240</v>
      </c>
      <c r="Z56" s="6">
        <f t="shared" si="2"/>
        <v>0</v>
      </c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</row>
    <row r="57" spans="2:43" x14ac:dyDescent="0.25">
      <c r="B57" s="26"/>
      <c r="C57" s="58">
        <f t="shared" si="0"/>
        <v>28</v>
      </c>
      <c r="D57" s="124"/>
      <c r="E57" s="125"/>
      <c r="F57" s="125"/>
      <c r="G57" s="125"/>
      <c r="H57" s="126"/>
      <c r="I57" s="60"/>
      <c r="J57" s="103"/>
      <c r="K57" s="60"/>
      <c r="L57" s="85"/>
      <c r="M57" s="60"/>
      <c r="N57" s="21"/>
      <c r="O57" s="60"/>
      <c r="P57" s="85"/>
      <c r="Q57" s="60"/>
      <c r="R57" s="21"/>
      <c r="S57" s="60"/>
      <c r="T57" s="21"/>
      <c r="U57" s="60"/>
      <c r="V57" s="21"/>
      <c r="W57" s="27"/>
      <c r="Y57" s="13">
        <f t="shared" si="1"/>
        <v>300</v>
      </c>
      <c r="Z57" s="6">
        <f t="shared" si="2"/>
        <v>0</v>
      </c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</row>
    <row r="58" spans="2:43" x14ac:dyDescent="0.25">
      <c r="B58" s="26"/>
      <c r="C58" s="58">
        <f t="shared" si="0"/>
        <v>29</v>
      </c>
      <c r="D58" s="124"/>
      <c r="E58" s="125"/>
      <c r="F58" s="125"/>
      <c r="G58" s="125"/>
      <c r="H58" s="126"/>
      <c r="I58" s="60"/>
      <c r="J58" s="103"/>
      <c r="K58" s="60"/>
      <c r="L58" s="85"/>
      <c r="M58" s="60"/>
      <c r="N58" s="21"/>
      <c r="O58" s="60"/>
      <c r="P58" s="85"/>
      <c r="Q58" s="60"/>
      <c r="R58" s="21"/>
      <c r="S58" s="60"/>
      <c r="T58" s="21"/>
      <c r="U58" s="60"/>
      <c r="V58" s="21"/>
      <c r="W58" s="27"/>
      <c r="Y58" s="13">
        <f t="shared" si="1"/>
        <v>360</v>
      </c>
      <c r="Z58" s="6">
        <f t="shared" si="2"/>
        <v>0</v>
      </c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</row>
    <row r="59" spans="2:43" x14ac:dyDescent="0.25">
      <c r="B59" s="26"/>
      <c r="C59" s="58">
        <f t="shared" si="0"/>
        <v>30</v>
      </c>
      <c r="D59" s="124"/>
      <c r="E59" s="125"/>
      <c r="F59" s="125"/>
      <c r="G59" s="125"/>
      <c r="H59" s="126"/>
      <c r="I59" s="60"/>
      <c r="J59" s="103"/>
      <c r="K59" s="60"/>
      <c r="L59" s="85"/>
      <c r="M59" s="60"/>
      <c r="N59" s="21"/>
      <c r="O59" s="60"/>
      <c r="P59" s="85"/>
      <c r="Q59" s="60"/>
      <c r="R59" s="21"/>
      <c r="S59" s="60"/>
      <c r="T59" s="21"/>
      <c r="U59" s="60"/>
      <c r="V59" s="21"/>
      <c r="W59" s="27"/>
      <c r="Y59" s="13">
        <f t="shared" si="1"/>
        <v>420</v>
      </c>
      <c r="Z59" s="6">
        <f t="shared" si="2"/>
        <v>0</v>
      </c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</row>
    <row r="60" spans="2:43" x14ac:dyDescent="0.25">
      <c r="B60" s="26"/>
      <c r="C60" s="58">
        <f t="shared" si="0"/>
        <v>31</v>
      </c>
      <c r="D60" s="124"/>
      <c r="E60" s="125"/>
      <c r="F60" s="125"/>
      <c r="G60" s="125"/>
      <c r="H60" s="126"/>
      <c r="I60" s="60"/>
      <c r="J60" s="103"/>
      <c r="K60" s="60"/>
      <c r="L60" s="85"/>
      <c r="M60" s="60"/>
      <c r="N60" s="21"/>
      <c r="O60" s="60"/>
      <c r="P60" s="85"/>
      <c r="Q60" s="60"/>
      <c r="R60" s="21"/>
      <c r="S60" s="60"/>
      <c r="T60" s="21"/>
      <c r="U60" s="60"/>
      <c r="V60" s="21"/>
      <c r="W60" s="27"/>
      <c r="Y60" s="13">
        <f t="shared" si="1"/>
        <v>480</v>
      </c>
      <c r="Z60" s="6">
        <f t="shared" si="2"/>
        <v>0</v>
      </c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</row>
    <row r="61" spans="2:43" x14ac:dyDescent="0.25">
      <c r="B61" s="26"/>
      <c r="C61" s="58">
        <f t="shared" si="0"/>
        <v>32</v>
      </c>
      <c r="D61" s="124"/>
      <c r="E61" s="125"/>
      <c r="F61" s="125"/>
      <c r="G61" s="125"/>
      <c r="H61" s="126"/>
      <c r="I61" s="60"/>
      <c r="J61" s="103"/>
      <c r="K61" s="60"/>
      <c r="L61" s="85"/>
      <c r="M61" s="60"/>
      <c r="N61" s="21"/>
      <c r="O61" s="60"/>
      <c r="P61" s="85"/>
      <c r="Q61" s="60"/>
      <c r="R61" s="21"/>
      <c r="S61" s="60"/>
      <c r="T61" s="21"/>
      <c r="U61" s="60"/>
      <c r="V61" s="21"/>
      <c r="W61" s="27"/>
      <c r="Y61" s="13">
        <f t="shared" si="1"/>
        <v>540</v>
      </c>
      <c r="Z61" s="6">
        <f t="shared" si="2"/>
        <v>0</v>
      </c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</row>
    <row r="62" spans="2:43" x14ac:dyDescent="0.25">
      <c r="B62" s="26"/>
      <c r="C62" s="58">
        <f t="shared" si="0"/>
        <v>33</v>
      </c>
      <c r="D62" s="124"/>
      <c r="E62" s="125"/>
      <c r="F62" s="125"/>
      <c r="G62" s="125"/>
      <c r="H62" s="126"/>
      <c r="I62" s="60"/>
      <c r="J62" s="103"/>
      <c r="K62" s="60"/>
      <c r="L62" s="85"/>
      <c r="M62" s="60"/>
      <c r="N62" s="21"/>
      <c r="O62" s="60"/>
      <c r="P62" s="85"/>
      <c r="Q62" s="60"/>
      <c r="R62" s="21"/>
      <c r="S62" s="60"/>
      <c r="T62" s="21"/>
      <c r="U62" s="60"/>
      <c r="V62" s="21"/>
      <c r="W62" s="27"/>
      <c r="Y62" s="13">
        <f t="shared" si="1"/>
        <v>600</v>
      </c>
      <c r="Z62" s="6">
        <f t="shared" si="2"/>
        <v>0</v>
      </c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</row>
    <row r="63" spans="2:43" x14ac:dyDescent="0.25">
      <c r="B63" s="26"/>
      <c r="C63" s="58">
        <f t="shared" si="0"/>
        <v>34</v>
      </c>
      <c r="D63" s="142"/>
      <c r="E63" s="125"/>
      <c r="F63" s="125"/>
      <c r="G63" s="125"/>
      <c r="H63" s="143"/>
      <c r="I63" s="60"/>
      <c r="J63" s="103"/>
      <c r="K63" s="60"/>
      <c r="L63" s="85"/>
      <c r="M63" s="60"/>
      <c r="N63" s="21"/>
      <c r="O63" s="60"/>
      <c r="P63" s="85"/>
      <c r="Q63" s="60"/>
      <c r="R63" s="21"/>
      <c r="S63" s="60"/>
      <c r="T63" s="21"/>
      <c r="U63" s="60"/>
      <c r="V63" s="21"/>
      <c r="W63" s="27"/>
      <c r="Y63" s="13">
        <f t="shared" si="1"/>
        <v>660</v>
      </c>
      <c r="Z63" s="6">
        <f t="shared" si="2"/>
        <v>0</v>
      </c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</row>
    <row r="64" spans="2:43" x14ac:dyDescent="0.25">
      <c r="B64" s="26"/>
      <c r="C64" s="58">
        <f t="shared" si="0"/>
        <v>35</v>
      </c>
      <c r="D64" s="124"/>
      <c r="E64" s="125"/>
      <c r="F64" s="125"/>
      <c r="G64" s="125"/>
      <c r="H64" s="126"/>
      <c r="I64" s="60"/>
      <c r="J64" s="103"/>
      <c r="K64" s="60"/>
      <c r="L64" s="85"/>
      <c r="M64" s="60"/>
      <c r="N64" s="21"/>
      <c r="O64" s="60"/>
      <c r="P64" s="85"/>
      <c r="Q64" s="60"/>
      <c r="R64" s="21"/>
      <c r="S64" s="60"/>
      <c r="T64" s="21"/>
      <c r="U64" s="60"/>
      <c r="V64" s="21"/>
      <c r="W64" s="27"/>
      <c r="Y64" s="13">
        <f t="shared" si="1"/>
        <v>720</v>
      </c>
      <c r="Z64" s="6">
        <f t="shared" si="2"/>
        <v>0</v>
      </c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</row>
    <row r="65" spans="2:43" x14ac:dyDescent="0.25">
      <c r="B65" s="26"/>
      <c r="C65" s="58">
        <f t="shared" si="0"/>
        <v>36</v>
      </c>
      <c r="D65" s="124"/>
      <c r="E65" s="125"/>
      <c r="F65" s="125"/>
      <c r="G65" s="125"/>
      <c r="H65" s="126"/>
      <c r="I65" s="60"/>
      <c r="J65" s="103"/>
      <c r="K65" s="60"/>
      <c r="L65" s="85"/>
      <c r="M65" s="60"/>
      <c r="N65" s="21"/>
      <c r="O65" s="60"/>
      <c r="P65" s="85"/>
      <c r="Q65" s="60"/>
      <c r="R65" s="21"/>
      <c r="S65" s="60"/>
      <c r="T65" s="21"/>
      <c r="U65" s="60"/>
      <c r="V65" s="21"/>
      <c r="W65" s="27"/>
      <c r="Y65" s="13">
        <f t="shared" si="1"/>
        <v>780</v>
      </c>
      <c r="Z65" s="6">
        <f t="shared" si="2"/>
        <v>0</v>
      </c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</row>
    <row r="66" spans="2:43" x14ac:dyDescent="0.25">
      <c r="B66" s="26"/>
      <c r="C66" s="58">
        <f t="shared" si="0"/>
        <v>37</v>
      </c>
      <c r="D66" s="124"/>
      <c r="E66" s="125"/>
      <c r="F66" s="125"/>
      <c r="G66" s="125"/>
      <c r="H66" s="126"/>
      <c r="I66" s="60"/>
      <c r="J66" s="103"/>
      <c r="K66" s="60"/>
      <c r="L66" s="85"/>
      <c r="M66" s="60"/>
      <c r="N66" s="21"/>
      <c r="O66" s="60"/>
      <c r="P66" s="85"/>
      <c r="Q66" s="60"/>
      <c r="R66" s="21"/>
      <c r="S66" s="60"/>
      <c r="T66" s="21"/>
      <c r="U66" s="60"/>
      <c r="V66" s="21"/>
      <c r="W66" s="27"/>
      <c r="Y66" s="13">
        <f t="shared" si="1"/>
        <v>840</v>
      </c>
      <c r="Z66" s="6">
        <f t="shared" si="2"/>
        <v>0</v>
      </c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</row>
    <row r="67" spans="2:43" x14ac:dyDescent="0.25">
      <c r="B67" s="26"/>
      <c r="C67" s="58">
        <f t="shared" si="0"/>
        <v>38</v>
      </c>
      <c r="D67" s="124"/>
      <c r="E67" s="125"/>
      <c r="F67" s="125"/>
      <c r="G67" s="125"/>
      <c r="H67" s="126"/>
      <c r="I67" s="60"/>
      <c r="J67" s="103"/>
      <c r="K67" s="60"/>
      <c r="L67" s="85"/>
      <c r="M67" s="60"/>
      <c r="N67" s="21"/>
      <c r="O67" s="60"/>
      <c r="P67" s="85"/>
      <c r="Q67" s="60"/>
      <c r="R67" s="21"/>
      <c r="S67" s="60"/>
      <c r="T67" s="21"/>
      <c r="U67" s="60"/>
      <c r="V67" s="21"/>
      <c r="W67" s="27"/>
      <c r="Y67" s="13">
        <f t="shared" si="1"/>
        <v>900</v>
      </c>
      <c r="Z67" s="6">
        <f t="shared" si="2"/>
        <v>0</v>
      </c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</row>
    <row r="68" spans="2:43" x14ac:dyDescent="0.25">
      <c r="B68" s="26"/>
      <c r="C68" s="58">
        <f t="shared" si="0"/>
        <v>39</v>
      </c>
      <c r="D68" s="124"/>
      <c r="E68" s="125"/>
      <c r="F68" s="125"/>
      <c r="G68" s="125"/>
      <c r="H68" s="126"/>
      <c r="I68" s="60"/>
      <c r="J68" s="103"/>
      <c r="K68" s="60"/>
      <c r="L68" s="85"/>
      <c r="M68" s="60"/>
      <c r="N68" s="21"/>
      <c r="O68" s="60"/>
      <c r="P68" s="85"/>
      <c r="Q68" s="60"/>
      <c r="R68" s="21"/>
      <c r="S68" s="60"/>
      <c r="T68" s="21"/>
      <c r="U68" s="60"/>
      <c r="V68" s="21"/>
      <c r="W68" s="27"/>
      <c r="Y68" s="13">
        <f t="shared" si="1"/>
        <v>960</v>
      </c>
      <c r="Z68" s="6">
        <f t="shared" si="2"/>
        <v>0</v>
      </c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</row>
    <row r="69" spans="2:43" x14ac:dyDescent="0.25">
      <c r="B69" s="26"/>
      <c r="C69" s="58">
        <f t="shared" si="0"/>
        <v>40</v>
      </c>
      <c r="D69" s="124"/>
      <c r="E69" s="125"/>
      <c r="F69" s="125"/>
      <c r="G69" s="125"/>
      <c r="H69" s="126"/>
      <c r="I69" s="60"/>
      <c r="J69" s="103"/>
      <c r="K69" s="60"/>
      <c r="L69" s="85"/>
      <c r="M69" s="60"/>
      <c r="N69" s="21"/>
      <c r="O69" s="60"/>
      <c r="P69" s="85"/>
      <c r="Q69" s="60"/>
      <c r="R69" s="21"/>
      <c r="S69" s="60"/>
      <c r="T69" s="21"/>
      <c r="U69" s="60"/>
      <c r="V69" s="21"/>
      <c r="W69" s="27"/>
      <c r="Y69" s="13">
        <f t="shared" si="1"/>
        <v>1020</v>
      </c>
      <c r="Z69" s="6">
        <f t="shared" si="2"/>
        <v>0</v>
      </c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</row>
    <row r="70" spans="2:43" x14ac:dyDescent="0.25">
      <c r="B70" s="26"/>
      <c r="C70" s="58">
        <f t="shared" si="0"/>
        <v>41</v>
      </c>
      <c r="D70" s="124"/>
      <c r="E70" s="125"/>
      <c r="F70" s="125"/>
      <c r="G70" s="125"/>
      <c r="H70" s="126"/>
      <c r="I70" s="60"/>
      <c r="J70" s="103"/>
      <c r="K70" s="60"/>
      <c r="L70" s="85"/>
      <c r="M70" s="60"/>
      <c r="N70" s="21"/>
      <c r="O70" s="60"/>
      <c r="P70" s="85"/>
      <c r="Q70" s="60"/>
      <c r="R70" s="21"/>
      <c r="S70" s="60"/>
      <c r="T70" s="21"/>
      <c r="U70" s="60"/>
      <c r="V70" s="21"/>
      <c r="W70" s="27"/>
      <c r="Y70" s="13">
        <f t="shared" si="1"/>
        <v>1080</v>
      </c>
      <c r="Z70" s="6">
        <f t="shared" si="2"/>
        <v>0</v>
      </c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</row>
    <row r="71" spans="2:43" x14ac:dyDescent="0.25">
      <c r="B71" s="26"/>
      <c r="C71" s="58">
        <f t="shared" si="0"/>
        <v>42</v>
      </c>
      <c r="D71" s="124"/>
      <c r="E71" s="125"/>
      <c r="F71" s="125"/>
      <c r="G71" s="125"/>
      <c r="H71" s="126"/>
      <c r="I71" s="60"/>
      <c r="J71" s="103"/>
      <c r="K71" s="60"/>
      <c r="L71" s="85"/>
      <c r="M71" s="60"/>
      <c r="N71" s="21"/>
      <c r="O71" s="60"/>
      <c r="P71" s="85"/>
      <c r="Q71" s="60"/>
      <c r="R71" s="21"/>
      <c r="S71" s="60"/>
      <c r="T71" s="21"/>
      <c r="U71" s="60"/>
      <c r="V71" s="21"/>
      <c r="W71" s="27"/>
      <c r="Y71" s="13">
        <f t="shared" si="1"/>
        <v>1140</v>
      </c>
      <c r="Z71" s="6">
        <f t="shared" si="2"/>
        <v>0</v>
      </c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</row>
    <row r="72" spans="2:43" x14ac:dyDescent="0.25">
      <c r="B72" s="26"/>
      <c r="C72" s="58">
        <f t="shared" si="0"/>
        <v>43</v>
      </c>
      <c r="D72" s="124"/>
      <c r="E72" s="125"/>
      <c r="F72" s="125"/>
      <c r="G72" s="125"/>
      <c r="H72" s="126"/>
      <c r="I72" s="60"/>
      <c r="J72" s="103"/>
      <c r="K72" s="60"/>
      <c r="L72" s="85"/>
      <c r="M72" s="60"/>
      <c r="N72" s="21"/>
      <c r="O72" s="60"/>
      <c r="P72" s="85"/>
      <c r="Q72" s="60"/>
      <c r="R72" s="21"/>
      <c r="S72" s="60"/>
      <c r="T72" s="21"/>
      <c r="U72" s="60"/>
      <c r="V72" s="21"/>
      <c r="W72" s="27"/>
      <c r="Y72" s="13">
        <f t="shared" si="1"/>
        <v>1200</v>
      </c>
      <c r="Z72" s="6">
        <f t="shared" si="2"/>
        <v>0</v>
      </c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</row>
    <row r="73" spans="2:43" x14ac:dyDescent="0.25">
      <c r="B73" s="26"/>
      <c r="C73" s="58">
        <f t="shared" si="0"/>
        <v>44</v>
      </c>
      <c r="D73" s="124"/>
      <c r="E73" s="125"/>
      <c r="F73" s="125"/>
      <c r="G73" s="125"/>
      <c r="H73" s="126"/>
      <c r="I73" s="60"/>
      <c r="J73" s="103"/>
      <c r="K73" s="60"/>
      <c r="L73" s="85"/>
      <c r="M73" s="60"/>
      <c r="N73" s="21"/>
      <c r="O73" s="60"/>
      <c r="P73" s="85"/>
      <c r="Q73" s="60"/>
      <c r="R73" s="21"/>
      <c r="S73" s="60"/>
      <c r="T73" s="21"/>
      <c r="U73" s="60"/>
      <c r="V73" s="21"/>
      <c r="W73" s="27"/>
      <c r="Y73" s="13">
        <f t="shared" si="1"/>
        <v>1260</v>
      </c>
      <c r="Z73" s="6">
        <f t="shared" si="2"/>
        <v>0</v>
      </c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</row>
    <row r="74" spans="2:43" x14ac:dyDescent="0.25">
      <c r="B74" s="26"/>
      <c r="C74" s="58">
        <f t="shared" si="0"/>
        <v>45</v>
      </c>
      <c r="D74" s="124"/>
      <c r="E74" s="125"/>
      <c r="F74" s="125"/>
      <c r="G74" s="125"/>
      <c r="H74" s="126"/>
      <c r="I74" s="60"/>
      <c r="J74" s="103"/>
      <c r="K74" s="60"/>
      <c r="L74" s="85"/>
      <c r="M74" s="60"/>
      <c r="N74" s="21"/>
      <c r="O74" s="60"/>
      <c r="P74" s="85"/>
      <c r="Q74" s="60"/>
      <c r="R74" s="21"/>
      <c r="S74" s="60"/>
      <c r="T74" s="21"/>
      <c r="U74" s="60"/>
      <c r="V74" s="21"/>
      <c r="W74" s="27"/>
      <c r="Y74" s="13">
        <f t="shared" si="1"/>
        <v>1320</v>
      </c>
      <c r="Z74" s="6">
        <f t="shared" si="2"/>
        <v>0</v>
      </c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</row>
    <row r="75" spans="2:43" x14ac:dyDescent="0.25">
      <c r="B75" s="26"/>
      <c r="C75" s="58">
        <f t="shared" si="0"/>
        <v>46</v>
      </c>
      <c r="D75" s="124"/>
      <c r="E75" s="125"/>
      <c r="F75" s="125"/>
      <c r="G75" s="125"/>
      <c r="H75" s="126"/>
      <c r="I75" s="60"/>
      <c r="J75" s="103"/>
      <c r="K75" s="60"/>
      <c r="L75" s="85"/>
      <c r="M75" s="60"/>
      <c r="N75" s="21"/>
      <c r="O75" s="60"/>
      <c r="P75" s="85"/>
      <c r="Q75" s="60"/>
      <c r="R75" s="21"/>
      <c r="S75" s="60"/>
      <c r="T75" s="21"/>
      <c r="U75" s="60"/>
      <c r="V75" s="21"/>
      <c r="W75" s="27"/>
      <c r="Y75" s="13">
        <f t="shared" si="1"/>
        <v>1380</v>
      </c>
      <c r="Z75" s="6">
        <f t="shared" si="2"/>
        <v>0</v>
      </c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</row>
    <row r="76" spans="2:43" x14ac:dyDescent="0.25">
      <c r="B76" s="26"/>
      <c r="C76" s="58">
        <f t="shared" si="0"/>
        <v>47</v>
      </c>
      <c r="D76" s="124"/>
      <c r="E76" s="125"/>
      <c r="F76" s="125"/>
      <c r="G76" s="125"/>
      <c r="H76" s="126"/>
      <c r="I76" s="60"/>
      <c r="J76" s="103"/>
      <c r="K76" s="60"/>
      <c r="L76" s="85"/>
      <c r="M76" s="60"/>
      <c r="N76" s="21"/>
      <c r="O76" s="60"/>
      <c r="P76" s="85"/>
      <c r="Q76" s="60"/>
      <c r="R76" s="21"/>
      <c r="S76" s="60"/>
      <c r="T76" s="21"/>
      <c r="U76" s="60"/>
      <c r="V76" s="21"/>
      <c r="W76" s="27"/>
      <c r="Y76" s="13">
        <f t="shared" si="1"/>
        <v>1440</v>
      </c>
      <c r="Z76" s="6">
        <f t="shared" si="2"/>
        <v>0</v>
      </c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</row>
    <row r="77" spans="2:43" x14ac:dyDescent="0.25">
      <c r="B77" s="26"/>
      <c r="C77" s="58">
        <f t="shared" si="0"/>
        <v>48</v>
      </c>
      <c r="D77" s="124"/>
      <c r="E77" s="125"/>
      <c r="F77" s="125"/>
      <c r="G77" s="125"/>
      <c r="H77" s="126"/>
      <c r="I77" s="60"/>
      <c r="J77" s="103"/>
      <c r="K77" s="60"/>
      <c r="L77" s="85"/>
      <c r="M77" s="60"/>
      <c r="N77" s="21"/>
      <c r="O77" s="60"/>
      <c r="P77" s="85"/>
      <c r="Q77" s="60"/>
      <c r="R77" s="21"/>
      <c r="S77" s="60"/>
      <c r="T77" s="21"/>
      <c r="U77" s="60"/>
      <c r="V77" s="21"/>
      <c r="W77" s="27"/>
      <c r="Y77" s="13">
        <f t="shared" si="1"/>
        <v>1500</v>
      </c>
      <c r="Z77" s="6">
        <f t="shared" si="2"/>
        <v>0</v>
      </c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</row>
    <row r="78" spans="2:43" x14ac:dyDescent="0.25">
      <c r="B78" s="26"/>
      <c r="C78" s="58">
        <f t="shared" si="0"/>
        <v>49</v>
      </c>
      <c r="D78" s="124"/>
      <c r="E78" s="125"/>
      <c r="F78" s="125"/>
      <c r="G78" s="125"/>
      <c r="H78" s="126"/>
      <c r="I78" s="60"/>
      <c r="J78" s="103"/>
      <c r="K78" s="60"/>
      <c r="L78" s="85"/>
      <c r="M78" s="60"/>
      <c r="N78" s="21"/>
      <c r="O78" s="60"/>
      <c r="P78" s="85"/>
      <c r="Q78" s="60"/>
      <c r="R78" s="21"/>
      <c r="S78" s="60"/>
      <c r="T78" s="21"/>
      <c r="U78" s="60"/>
      <c r="V78" s="21"/>
      <c r="W78" s="27"/>
      <c r="Y78" s="13">
        <f t="shared" si="1"/>
        <v>1560</v>
      </c>
      <c r="Z78" s="6">
        <f t="shared" si="2"/>
        <v>0</v>
      </c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</row>
    <row r="79" spans="2:43" x14ac:dyDescent="0.25">
      <c r="B79" s="26"/>
      <c r="C79" s="58">
        <f t="shared" si="0"/>
        <v>50</v>
      </c>
      <c r="D79" s="124"/>
      <c r="E79" s="125"/>
      <c r="F79" s="125"/>
      <c r="G79" s="125"/>
      <c r="H79" s="126"/>
      <c r="I79" s="60"/>
      <c r="J79" s="103"/>
      <c r="K79" s="60"/>
      <c r="L79" s="85"/>
      <c r="M79" s="60"/>
      <c r="N79" s="21"/>
      <c r="O79" s="60"/>
      <c r="P79" s="85"/>
      <c r="Q79" s="60"/>
      <c r="R79" s="21"/>
      <c r="S79" s="60"/>
      <c r="T79" s="21"/>
      <c r="U79" s="60"/>
      <c r="V79" s="21"/>
      <c r="W79" s="27"/>
      <c r="Y79" s="13">
        <f t="shared" si="1"/>
        <v>1620</v>
      </c>
      <c r="Z79" s="6">
        <f t="shared" si="2"/>
        <v>0</v>
      </c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</row>
    <row r="80" spans="2:43" x14ac:dyDescent="0.25">
      <c r="B80" s="26"/>
      <c r="C80" s="58">
        <f t="shared" si="0"/>
        <v>51</v>
      </c>
      <c r="D80" s="124"/>
      <c r="E80" s="125"/>
      <c r="F80" s="125"/>
      <c r="G80" s="125"/>
      <c r="H80" s="126"/>
      <c r="I80" s="60"/>
      <c r="J80" s="103"/>
      <c r="K80" s="60"/>
      <c r="L80" s="85"/>
      <c r="M80" s="60"/>
      <c r="N80" s="21"/>
      <c r="O80" s="60"/>
      <c r="P80" s="85"/>
      <c r="Q80" s="60"/>
      <c r="R80" s="21"/>
      <c r="S80" s="60"/>
      <c r="T80" s="21"/>
      <c r="U80" s="60"/>
      <c r="V80" s="21"/>
      <c r="W80" s="27"/>
      <c r="Y80" s="13">
        <f t="shared" si="1"/>
        <v>1680</v>
      </c>
      <c r="Z80" s="6">
        <f t="shared" si="2"/>
        <v>0</v>
      </c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</row>
    <row r="81" spans="2:43" x14ac:dyDescent="0.25">
      <c r="B81" s="26"/>
      <c r="C81" s="58">
        <f t="shared" si="0"/>
        <v>52</v>
      </c>
      <c r="D81" s="124"/>
      <c r="E81" s="125"/>
      <c r="F81" s="125"/>
      <c r="G81" s="125"/>
      <c r="H81" s="126"/>
      <c r="I81" s="60"/>
      <c r="J81" s="103"/>
      <c r="K81" s="60"/>
      <c r="L81" s="85"/>
      <c r="M81" s="60"/>
      <c r="N81" s="21"/>
      <c r="O81" s="60"/>
      <c r="P81" s="85"/>
      <c r="Q81" s="60"/>
      <c r="R81" s="21"/>
      <c r="S81" s="60"/>
      <c r="T81" s="21"/>
      <c r="U81" s="60"/>
      <c r="V81" s="21"/>
      <c r="W81" s="27"/>
      <c r="Y81" s="13">
        <f t="shared" si="1"/>
        <v>1740</v>
      </c>
      <c r="Z81" s="6">
        <f t="shared" si="2"/>
        <v>0</v>
      </c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</row>
    <row r="82" spans="2:43" x14ac:dyDescent="0.25">
      <c r="B82" s="26"/>
      <c r="C82" s="58">
        <f t="shared" si="0"/>
        <v>53</v>
      </c>
      <c r="D82" s="124"/>
      <c r="E82" s="125"/>
      <c r="F82" s="125"/>
      <c r="G82" s="125"/>
      <c r="H82" s="126"/>
      <c r="I82" s="60"/>
      <c r="J82" s="103"/>
      <c r="K82" s="60"/>
      <c r="L82" s="85"/>
      <c r="M82" s="60"/>
      <c r="N82" s="21"/>
      <c r="O82" s="60"/>
      <c r="P82" s="85"/>
      <c r="Q82" s="60"/>
      <c r="R82" s="21"/>
      <c r="S82" s="60"/>
      <c r="T82" s="21"/>
      <c r="U82" s="60"/>
      <c r="V82" s="21"/>
      <c r="W82" s="27"/>
      <c r="Y82" s="13">
        <f t="shared" si="1"/>
        <v>1800</v>
      </c>
      <c r="Z82" s="6">
        <f t="shared" si="2"/>
        <v>0</v>
      </c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</row>
    <row r="83" spans="2:43" x14ac:dyDescent="0.25">
      <c r="B83" s="26"/>
      <c r="C83" s="58">
        <f t="shared" si="0"/>
        <v>54</v>
      </c>
      <c r="D83" s="124"/>
      <c r="E83" s="125"/>
      <c r="F83" s="125"/>
      <c r="G83" s="125"/>
      <c r="H83" s="126"/>
      <c r="I83" s="60"/>
      <c r="J83" s="103"/>
      <c r="K83" s="60"/>
      <c r="L83" s="85"/>
      <c r="M83" s="60"/>
      <c r="N83" s="21"/>
      <c r="O83" s="60"/>
      <c r="P83" s="85"/>
      <c r="Q83" s="60"/>
      <c r="R83" s="21"/>
      <c r="S83" s="60"/>
      <c r="T83" s="21"/>
      <c r="U83" s="60"/>
      <c r="V83" s="21"/>
      <c r="W83" s="27"/>
      <c r="Y83" s="13">
        <f t="shared" si="1"/>
        <v>1860</v>
      </c>
      <c r="Z83" s="6">
        <f t="shared" si="2"/>
        <v>0</v>
      </c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</row>
    <row r="84" spans="2:43" x14ac:dyDescent="0.25">
      <c r="B84" s="26"/>
      <c r="C84" s="58">
        <f t="shared" si="0"/>
        <v>55</v>
      </c>
      <c r="D84" s="124"/>
      <c r="E84" s="125"/>
      <c r="F84" s="125"/>
      <c r="G84" s="125"/>
      <c r="H84" s="126"/>
      <c r="I84" s="60"/>
      <c r="J84" s="103"/>
      <c r="K84" s="60"/>
      <c r="L84" s="85"/>
      <c r="M84" s="60"/>
      <c r="N84" s="21"/>
      <c r="O84" s="60"/>
      <c r="P84" s="85"/>
      <c r="Q84" s="60"/>
      <c r="R84" s="21"/>
      <c r="S84" s="60"/>
      <c r="T84" s="21"/>
      <c r="U84" s="60"/>
      <c r="V84" s="21"/>
      <c r="W84" s="27"/>
      <c r="Y84" s="13">
        <f t="shared" si="1"/>
        <v>1920</v>
      </c>
      <c r="Z84" s="6">
        <f t="shared" si="2"/>
        <v>0</v>
      </c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</row>
    <row r="85" spans="2:43" x14ac:dyDescent="0.25">
      <c r="B85" s="26"/>
      <c r="C85" s="58">
        <f t="shared" si="0"/>
        <v>56</v>
      </c>
      <c r="D85" s="124"/>
      <c r="E85" s="125"/>
      <c r="F85" s="125"/>
      <c r="G85" s="125"/>
      <c r="H85" s="126"/>
      <c r="I85" s="60"/>
      <c r="J85" s="103"/>
      <c r="K85" s="60"/>
      <c r="L85" s="85"/>
      <c r="M85" s="60"/>
      <c r="N85" s="21"/>
      <c r="O85" s="60"/>
      <c r="P85" s="85"/>
      <c r="Q85" s="60"/>
      <c r="R85" s="21"/>
      <c r="S85" s="60"/>
      <c r="T85" s="21"/>
      <c r="U85" s="60"/>
      <c r="V85" s="21"/>
      <c r="W85" s="27"/>
      <c r="Y85" s="13">
        <f t="shared" si="1"/>
        <v>1980</v>
      </c>
      <c r="Z85" s="6">
        <f t="shared" ref="Z85:Z116" si="3">IF(OR(L85="v pořádku",L85="nevyplněno"),1,0)</f>
        <v>0</v>
      </c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</row>
    <row r="86" spans="2:43" x14ac:dyDescent="0.25">
      <c r="B86" s="26"/>
      <c r="C86" s="58">
        <f t="shared" si="0"/>
        <v>57</v>
      </c>
      <c r="D86" s="124"/>
      <c r="E86" s="125"/>
      <c r="F86" s="125"/>
      <c r="G86" s="125"/>
      <c r="H86" s="126"/>
      <c r="I86" s="60"/>
      <c r="J86" s="103"/>
      <c r="K86" s="60"/>
      <c r="L86" s="85"/>
      <c r="M86" s="60"/>
      <c r="N86" s="21"/>
      <c r="O86" s="60"/>
      <c r="P86" s="85"/>
      <c r="Q86" s="60"/>
      <c r="R86" s="21"/>
      <c r="S86" s="60"/>
      <c r="T86" s="21"/>
      <c r="U86" s="60"/>
      <c r="V86" s="21"/>
      <c r="W86" s="27"/>
      <c r="Y86" s="13">
        <f t="shared" si="1"/>
        <v>2040</v>
      </c>
      <c r="Z86" s="6">
        <f t="shared" si="3"/>
        <v>0</v>
      </c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</row>
    <row r="87" spans="2:43" x14ac:dyDescent="0.25">
      <c r="B87" s="26"/>
      <c r="C87" s="58">
        <f t="shared" si="0"/>
        <v>58</v>
      </c>
      <c r="D87" s="124"/>
      <c r="E87" s="125"/>
      <c r="F87" s="125"/>
      <c r="G87" s="125"/>
      <c r="H87" s="126"/>
      <c r="I87" s="60"/>
      <c r="J87" s="103"/>
      <c r="K87" s="60"/>
      <c r="L87" s="85"/>
      <c r="M87" s="60"/>
      <c r="N87" s="21"/>
      <c r="O87" s="60"/>
      <c r="P87" s="85"/>
      <c r="Q87" s="60"/>
      <c r="R87" s="21"/>
      <c r="S87" s="60"/>
      <c r="T87" s="21"/>
      <c r="U87" s="60"/>
      <c r="V87" s="21"/>
      <c r="W87" s="27"/>
      <c r="Y87" s="13">
        <f t="shared" si="1"/>
        <v>2100</v>
      </c>
      <c r="Z87" s="6">
        <f t="shared" si="3"/>
        <v>0</v>
      </c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</row>
    <row r="88" spans="2:43" x14ac:dyDescent="0.25">
      <c r="B88" s="26"/>
      <c r="C88" s="58">
        <f t="shared" si="0"/>
        <v>59</v>
      </c>
      <c r="D88" s="124"/>
      <c r="E88" s="125"/>
      <c r="F88" s="125"/>
      <c r="G88" s="125"/>
      <c r="H88" s="126"/>
      <c r="I88" s="60"/>
      <c r="J88" s="103"/>
      <c r="K88" s="60"/>
      <c r="L88" s="85"/>
      <c r="M88" s="60"/>
      <c r="N88" s="21"/>
      <c r="O88" s="60"/>
      <c r="P88" s="85"/>
      <c r="Q88" s="60"/>
      <c r="R88" s="21"/>
      <c r="S88" s="60"/>
      <c r="T88" s="21"/>
      <c r="U88" s="60"/>
      <c r="V88" s="21"/>
      <c r="W88" s="27"/>
      <c r="Y88" s="13">
        <f t="shared" si="1"/>
        <v>2160</v>
      </c>
      <c r="Z88" s="6">
        <f t="shared" si="3"/>
        <v>0</v>
      </c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</row>
    <row r="89" spans="2:43" x14ac:dyDescent="0.25">
      <c r="B89" s="26"/>
      <c r="C89" s="58">
        <f t="shared" si="0"/>
        <v>60</v>
      </c>
      <c r="D89" s="124"/>
      <c r="E89" s="125"/>
      <c r="F89" s="125"/>
      <c r="G89" s="125"/>
      <c r="H89" s="126"/>
      <c r="I89" s="60"/>
      <c r="J89" s="103"/>
      <c r="K89" s="60"/>
      <c r="L89" s="85"/>
      <c r="M89" s="60"/>
      <c r="N89" s="21"/>
      <c r="O89" s="60"/>
      <c r="P89" s="85"/>
      <c r="Q89" s="60"/>
      <c r="R89" s="21"/>
      <c r="S89" s="60"/>
      <c r="T89" s="21"/>
      <c r="U89" s="60"/>
      <c r="V89" s="21"/>
      <c r="W89" s="27"/>
      <c r="Y89" s="13">
        <f t="shared" si="1"/>
        <v>2220</v>
      </c>
      <c r="Z89" s="6">
        <f t="shared" si="3"/>
        <v>0</v>
      </c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</row>
    <row r="90" spans="2:43" x14ac:dyDescent="0.25">
      <c r="B90" s="26"/>
      <c r="C90" s="58">
        <f t="shared" si="0"/>
        <v>61</v>
      </c>
      <c r="D90" s="124"/>
      <c r="E90" s="125"/>
      <c r="F90" s="125"/>
      <c r="G90" s="125"/>
      <c r="H90" s="126"/>
      <c r="I90" s="60"/>
      <c r="J90" s="103"/>
      <c r="K90" s="60"/>
      <c r="L90" s="85"/>
      <c r="M90" s="60"/>
      <c r="N90" s="21"/>
      <c r="O90" s="60"/>
      <c r="P90" s="85"/>
      <c r="Q90" s="60"/>
      <c r="R90" s="21"/>
      <c r="S90" s="60"/>
      <c r="T90" s="21"/>
      <c r="U90" s="60"/>
      <c r="V90" s="21"/>
      <c r="W90" s="27"/>
      <c r="Y90" s="13">
        <f t="shared" si="1"/>
        <v>2280</v>
      </c>
      <c r="Z90" s="6">
        <f t="shared" si="3"/>
        <v>0</v>
      </c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</row>
    <row r="91" spans="2:43" x14ac:dyDescent="0.25">
      <c r="B91" s="26"/>
      <c r="C91" s="58">
        <f t="shared" si="0"/>
        <v>62</v>
      </c>
      <c r="D91" s="124"/>
      <c r="E91" s="125"/>
      <c r="F91" s="125"/>
      <c r="G91" s="125"/>
      <c r="H91" s="126"/>
      <c r="I91" s="60"/>
      <c r="J91" s="103"/>
      <c r="K91" s="60"/>
      <c r="L91" s="85"/>
      <c r="M91" s="60"/>
      <c r="N91" s="21"/>
      <c r="O91" s="60"/>
      <c r="P91" s="85"/>
      <c r="Q91" s="60"/>
      <c r="R91" s="21"/>
      <c r="S91" s="60"/>
      <c r="T91" s="21"/>
      <c r="U91" s="60"/>
      <c r="V91" s="21"/>
      <c r="W91" s="27"/>
      <c r="Y91" s="13">
        <f t="shared" si="1"/>
        <v>2340</v>
      </c>
      <c r="Z91" s="6">
        <f t="shared" si="3"/>
        <v>0</v>
      </c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</row>
    <row r="92" spans="2:43" x14ac:dyDescent="0.25">
      <c r="B92" s="26"/>
      <c r="C92" s="58">
        <f t="shared" si="0"/>
        <v>63</v>
      </c>
      <c r="D92" s="124"/>
      <c r="E92" s="125"/>
      <c r="F92" s="125"/>
      <c r="G92" s="125"/>
      <c r="H92" s="126"/>
      <c r="I92" s="60"/>
      <c r="J92" s="103"/>
      <c r="K92" s="60"/>
      <c r="L92" s="85"/>
      <c r="M92" s="60"/>
      <c r="N92" s="21"/>
      <c r="O92" s="60"/>
      <c r="P92" s="85"/>
      <c r="Q92" s="60"/>
      <c r="R92" s="21"/>
      <c r="S92" s="60"/>
      <c r="T92" s="21"/>
      <c r="U92" s="60"/>
      <c r="V92" s="21"/>
      <c r="W92" s="27"/>
      <c r="Y92" s="13">
        <f t="shared" si="1"/>
        <v>2400</v>
      </c>
      <c r="Z92" s="6">
        <f t="shared" si="3"/>
        <v>0</v>
      </c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</row>
    <row r="93" spans="2:43" x14ac:dyDescent="0.25">
      <c r="B93" s="26"/>
      <c r="C93" s="58">
        <f t="shared" si="0"/>
        <v>64</v>
      </c>
      <c r="D93" s="124"/>
      <c r="E93" s="125"/>
      <c r="F93" s="125"/>
      <c r="G93" s="125"/>
      <c r="H93" s="126"/>
      <c r="I93" s="60"/>
      <c r="J93" s="103"/>
      <c r="K93" s="60"/>
      <c r="L93" s="85"/>
      <c r="M93" s="60"/>
      <c r="N93" s="21"/>
      <c r="O93" s="60"/>
      <c r="P93" s="85"/>
      <c r="Q93" s="60"/>
      <c r="R93" s="21"/>
      <c r="S93" s="60"/>
      <c r="T93" s="21"/>
      <c r="U93" s="60"/>
      <c r="V93" s="21"/>
      <c r="W93" s="27"/>
      <c r="Y93" s="13">
        <f t="shared" si="1"/>
        <v>2460</v>
      </c>
      <c r="Z93" s="6">
        <f t="shared" si="3"/>
        <v>0</v>
      </c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</row>
    <row r="94" spans="2:43" x14ac:dyDescent="0.25">
      <c r="B94" s="26"/>
      <c r="C94" s="58">
        <f t="shared" si="0"/>
        <v>65</v>
      </c>
      <c r="D94" s="124"/>
      <c r="E94" s="125"/>
      <c r="F94" s="125"/>
      <c r="G94" s="125"/>
      <c r="H94" s="126"/>
      <c r="I94" s="60"/>
      <c r="J94" s="103"/>
      <c r="K94" s="60"/>
      <c r="L94" s="85"/>
      <c r="M94" s="60"/>
      <c r="N94" s="21"/>
      <c r="O94" s="60"/>
      <c r="P94" s="85"/>
      <c r="Q94" s="60"/>
      <c r="R94" s="21"/>
      <c r="S94" s="60"/>
      <c r="T94" s="21"/>
      <c r="U94" s="60"/>
      <c r="V94" s="21"/>
      <c r="W94" s="27"/>
      <c r="Y94" s="13">
        <f t="shared" si="1"/>
        <v>2520</v>
      </c>
      <c r="Z94" s="6">
        <f t="shared" si="3"/>
        <v>0</v>
      </c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</row>
    <row r="95" spans="2:43" x14ac:dyDescent="0.25">
      <c r="B95" s="26"/>
      <c r="C95" s="58">
        <f t="shared" ref="C95:C158" si="4">C94+1</f>
        <v>66</v>
      </c>
      <c r="D95" s="124"/>
      <c r="E95" s="125"/>
      <c r="F95" s="125"/>
      <c r="G95" s="125"/>
      <c r="H95" s="126"/>
      <c r="I95" s="60"/>
      <c r="J95" s="103"/>
      <c r="K95" s="60"/>
      <c r="L95" s="85"/>
      <c r="M95" s="60"/>
      <c r="N95" s="21"/>
      <c r="O95" s="60"/>
      <c r="P95" s="85"/>
      <c r="Q95" s="60"/>
      <c r="R95" s="21"/>
      <c r="S95" s="60"/>
      <c r="T95" s="21"/>
      <c r="U95" s="60"/>
      <c r="V95" s="21"/>
      <c r="W95" s="27"/>
      <c r="Y95" s="13">
        <f t="shared" ref="Y95:Y158" si="5">Y94+60</f>
        <v>2580</v>
      </c>
      <c r="Z95" s="6">
        <f t="shared" si="3"/>
        <v>0</v>
      </c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</row>
    <row r="96" spans="2:43" x14ac:dyDescent="0.25">
      <c r="B96" s="26"/>
      <c r="C96" s="58">
        <f t="shared" si="4"/>
        <v>67</v>
      </c>
      <c r="D96" s="124"/>
      <c r="E96" s="125"/>
      <c r="F96" s="125"/>
      <c r="G96" s="125"/>
      <c r="H96" s="126"/>
      <c r="I96" s="60"/>
      <c r="J96" s="103"/>
      <c r="K96" s="60"/>
      <c r="L96" s="85"/>
      <c r="M96" s="60"/>
      <c r="N96" s="21"/>
      <c r="O96" s="60"/>
      <c r="P96" s="85"/>
      <c r="Q96" s="60"/>
      <c r="R96" s="21"/>
      <c r="S96" s="60"/>
      <c r="T96" s="21"/>
      <c r="U96" s="60"/>
      <c r="V96" s="21"/>
      <c r="W96" s="27"/>
      <c r="Y96" s="13">
        <f t="shared" si="5"/>
        <v>2640</v>
      </c>
      <c r="Z96" s="6">
        <f t="shared" si="3"/>
        <v>0</v>
      </c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</row>
    <row r="97" spans="2:43" x14ac:dyDescent="0.25">
      <c r="B97" s="26"/>
      <c r="C97" s="58">
        <f t="shared" si="4"/>
        <v>68</v>
      </c>
      <c r="D97" s="124"/>
      <c r="E97" s="125"/>
      <c r="F97" s="125"/>
      <c r="G97" s="125"/>
      <c r="H97" s="126"/>
      <c r="I97" s="60"/>
      <c r="J97" s="103"/>
      <c r="K97" s="60"/>
      <c r="L97" s="85"/>
      <c r="M97" s="60"/>
      <c r="N97" s="21"/>
      <c r="O97" s="60"/>
      <c r="P97" s="85"/>
      <c r="Q97" s="60"/>
      <c r="R97" s="21"/>
      <c r="S97" s="60"/>
      <c r="T97" s="21"/>
      <c r="U97" s="60"/>
      <c r="V97" s="21"/>
      <c r="W97" s="27"/>
      <c r="Y97" s="13">
        <f t="shared" si="5"/>
        <v>2700</v>
      </c>
      <c r="Z97" s="6">
        <f t="shared" si="3"/>
        <v>0</v>
      </c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</row>
    <row r="98" spans="2:43" x14ac:dyDescent="0.25">
      <c r="B98" s="26"/>
      <c r="C98" s="58">
        <f t="shared" si="4"/>
        <v>69</v>
      </c>
      <c r="D98" s="124"/>
      <c r="E98" s="125"/>
      <c r="F98" s="125"/>
      <c r="G98" s="125"/>
      <c r="H98" s="126"/>
      <c r="I98" s="60"/>
      <c r="J98" s="103"/>
      <c r="K98" s="60"/>
      <c r="L98" s="85"/>
      <c r="M98" s="60"/>
      <c r="N98" s="21"/>
      <c r="O98" s="60"/>
      <c r="P98" s="85"/>
      <c r="Q98" s="60"/>
      <c r="R98" s="21"/>
      <c r="S98" s="60"/>
      <c r="T98" s="21"/>
      <c r="U98" s="60"/>
      <c r="V98" s="21"/>
      <c r="W98" s="27"/>
      <c r="Y98" s="13">
        <f t="shared" si="5"/>
        <v>2760</v>
      </c>
      <c r="Z98" s="6">
        <f t="shared" si="3"/>
        <v>0</v>
      </c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</row>
    <row r="99" spans="2:43" x14ac:dyDescent="0.25">
      <c r="B99" s="26"/>
      <c r="C99" s="58">
        <f t="shared" si="4"/>
        <v>70</v>
      </c>
      <c r="D99" s="124"/>
      <c r="E99" s="125"/>
      <c r="F99" s="125"/>
      <c r="G99" s="125"/>
      <c r="H99" s="126"/>
      <c r="I99" s="60"/>
      <c r="J99" s="103"/>
      <c r="K99" s="60"/>
      <c r="L99" s="85"/>
      <c r="M99" s="60"/>
      <c r="N99" s="21"/>
      <c r="O99" s="60"/>
      <c r="P99" s="85"/>
      <c r="Q99" s="60"/>
      <c r="R99" s="21"/>
      <c r="S99" s="60"/>
      <c r="T99" s="21"/>
      <c r="U99" s="60"/>
      <c r="V99" s="21"/>
      <c r="W99" s="27"/>
      <c r="Y99" s="13">
        <f t="shared" si="5"/>
        <v>2820</v>
      </c>
      <c r="Z99" s="6">
        <f t="shared" si="3"/>
        <v>0</v>
      </c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</row>
    <row r="100" spans="2:43" x14ac:dyDescent="0.25">
      <c r="B100" s="26"/>
      <c r="C100" s="58">
        <f t="shared" si="4"/>
        <v>71</v>
      </c>
      <c r="D100" s="124"/>
      <c r="E100" s="125"/>
      <c r="F100" s="125"/>
      <c r="G100" s="125"/>
      <c r="H100" s="126"/>
      <c r="I100" s="60"/>
      <c r="J100" s="103"/>
      <c r="K100" s="60"/>
      <c r="L100" s="85"/>
      <c r="M100" s="60"/>
      <c r="N100" s="21"/>
      <c r="O100" s="60"/>
      <c r="P100" s="85"/>
      <c r="Q100" s="60"/>
      <c r="R100" s="21"/>
      <c r="S100" s="60"/>
      <c r="T100" s="21"/>
      <c r="U100" s="60"/>
      <c r="V100" s="21"/>
      <c r="W100" s="27"/>
      <c r="Y100" s="13">
        <f t="shared" si="5"/>
        <v>2880</v>
      </c>
      <c r="Z100" s="6">
        <f t="shared" si="3"/>
        <v>0</v>
      </c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</row>
    <row r="101" spans="2:43" x14ac:dyDescent="0.25">
      <c r="B101" s="26"/>
      <c r="C101" s="58">
        <f t="shared" si="4"/>
        <v>72</v>
      </c>
      <c r="D101" s="124"/>
      <c r="E101" s="125"/>
      <c r="F101" s="125"/>
      <c r="G101" s="125"/>
      <c r="H101" s="126"/>
      <c r="I101" s="60"/>
      <c r="J101" s="103"/>
      <c r="K101" s="60"/>
      <c r="L101" s="85"/>
      <c r="M101" s="60"/>
      <c r="N101" s="21"/>
      <c r="O101" s="60"/>
      <c r="P101" s="85"/>
      <c r="Q101" s="60"/>
      <c r="R101" s="21"/>
      <c r="S101" s="60"/>
      <c r="T101" s="21"/>
      <c r="U101" s="60"/>
      <c r="V101" s="21"/>
      <c r="W101" s="27"/>
      <c r="Y101" s="13">
        <f t="shared" si="5"/>
        <v>2940</v>
      </c>
      <c r="Z101" s="6">
        <f t="shared" si="3"/>
        <v>0</v>
      </c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</row>
    <row r="102" spans="2:43" x14ac:dyDescent="0.25">
      <c r="B102" s="26"/>
      <c r="C102" s="58">
        <f t="shared" si="4"/>
        <v>73</v>
      </c>
      <c r="D102" s="124"/>
      <c r="E102" s="125"/>
      <c r="F102" s="125"/>
      <c r="G102" s="125"/>
      <c r="H102" s="126"/>
      <c r="I102" s="60"/>
      <c r="J102" s="103"/>
      <c r="K102" s="60"/>
      <c r="L102" s="85"/>
      <c r="M102" s="60"/>
      <c r="N102" s="21"/>
      <c r="O102" s="60"/>
      <c r="P102" s="85"/>
      <c r="Q102" s="60"/>
      <c r="R102" s="21"/>
      <c r="S102" s="60"/>
      <c r="T102" s="21"/>
      <c r="U102" s="60"/>
      <c r="V102" s="21"/>
      <c r="W102" s="27"/>
      <c r="Y102" s="13">
        <f t="shared" si="5"/>
        <v>3000</v>
      </c>
      <c r="Z102" s="6">
        <f t="shared" si="3"/>
        <v>0</v>
      </c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</row>
    <row r="103" spans="2:43" x14ac:dyDescent="0.25">
      <c r="B103" s="26"/>
      <c r="C103" s="58">
        <f t="shared" si="4"/>
        <v>74</v>
      </c>
      <c r="D103" s="124"/>
      <c r="E103" s="125"/>
      <c r="F103" s="125"/>
      <c r="G103" s="125"/>
      <c r="H103" s="126"/>
      <c r="I103" s="60"/>
      <c r="J103" s="103"/>
      <c r="K103" s="60"/>
      <c r="L103" s="85"/>
      <c r="M103" s="60"/>
      <c r="N103" s="21"/>
      <c r="O103" s="60"/>
      <c r="P103" s="85"/>
      <c r="Q103" s="60"/>
      <c r="R103" s="21"/>
      <c r="S103" s="60"/>
      <c r="T103" s="21"/>
      <c r="U103" s="60"/>
      <c r="V103" s="21"/>
      <c r="W103" s="27"/>
      <c r="Y103" s="13">
        <f t="shared" si="5"/>
        <v>3060</v>
      </c>
      <c r="Z103" s="6">
        <f t="shared" si="3"/>
        <v>0</v>
      </c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</row>
    <row r="104" spans="2:43" x14ac:dyDescent="0.25">
      <c r="B104" s="26"/>
      <c r="C104" s="58">
        <f t="shared" si="4"/>
        <v>75</v>
      </c>
      <c r="D104" s="124"/>
      <c r="E104" s="125"/>
      <c r="F104" s="125"/>
      <c r="G104" s="125"/>
      <c r="H104" s="126"/>
      <c r="I104" s="60"/>
      <c r="J104" s="103"/>
      <c r="K104" s="60"/>
      <c r="L104" s="85"/>
      <c r="M104" s="60"/>
      <c r="N104" s="21"/>
      <c r="O104" s="60"/>
      <c r="P104" s="85"/>
      <c r="Q104" s="60"/>
      <c r="R104" s="21"/>
      <c r="S104" s="60"/>
      <c r="T104" s="21"/>
      <c r="U104" s="60"/>
      <c r="V104" s="21"/>
      <c r="W104" s="27"/>
      <c r="Y104" s="13">
        <f t="shared" si="5"/>
        <v>3120</v>
      </c>
      <c r="Z104" s="6">
        <f t="shared" si="3"/>
        <v>0</v>
      </c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</row>
    <row r="105" spans="2:43" x14ac:dyDescent="0.25">
      <c r="B105" s="26"/>
      <c r="C105" s="58">
        <f t="shared" si="4"/>
        <v>76</v>
      </c>
      <c r="D105" s="124"/>
      <c r="E105" s="125"/>
      <c r="F105" s="125"/>
      <c r="G105" s="125"/>
      <c r="H105" s="126"/>
      <c r="I105" s="60"/>
      <c r="J105" s="103"/>
      <c r="K105" s="60"/>
      <c r="L105" s="85"/>
      <c r="M105" s="60"/>
      <c r="N105" s="21"/>
      <c r="O105" s="60"/>
      <c r="P105" s="85"/>
      <c r="Q105" s="60"/>
      <c r="R105" s="21"/>
      <c r="S105" s="60"/>
      <c r="T105" s="21"/>
      <c r="U105" s="60"/>
      <c r="V105" s="21"/>
      <c r="W105" s="27"/>
      <c r="Y105" s="13">
        <f t="shared" si="5"/>
        <v>3180</v>
      </c>
      <c r="Z105" s="6">
        <f t="shared" si="3"/>
        <v>0</v>
      </c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</row>
    <row r="106" spans="2:43" x14ac:dyDescent="0.25">
      <c r="B106" s="26"/>
      <c r="C106" s="58">
        <f t="shared" si="4"/>
        <v>77</v>
      </c>
      <c r="D106" s="124"/>
      <c r="E106" s="125"/>
      <c r="F106" s="125"/>
      <c r="G106" s="125"/>
      <c r="H106" s="126"/>
      <c r="I106" s="60"/>
      <c r="J106" s="103"/>
      <c r="K106" s="60"/>
      <c r="L106" s="85"/>
      <c r="M106" s="60"/>
      <c r="N106" s="21"/>
      <c r="O106" s="60"/>
      <c r="P106" s="85"/>
      <c r="Q106" s="60"/>
      <c r="R106" s="21"/>
      <c r="S106" s="60"/>
      <c r="T106" s="21"/>
      <c r="U106" s="60"/>
      <c r="V106" s="21"/>
      <c r="W106" s="27"/>
      <c r="Y106" s="13">
        <f t="shared" si="5"/>
        <v>3240</v>
      </c>
      <c r="Z106" s="6">
        <f t="shared" si="3"/>
        <v>0</v>
      </c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</row>
    <row r="107" spans="2:43" x14ac:dyDescent="0.25">
      <c r="B107" s="26"/>
      <c r="C107" s="58">
        <f t="shared" si="4"/>
        <v>78</v>
      </c>
      <c r="D107" s="124"/>
      <c r="E107" s="125"/>
      <c r="F107" s="125"/>
      <c r="G107" s="125"/>
      <c r="H107" s="126"/>
      <c r="I107" s="60"/>
      <c r="J107" s="103"/>
      <c r="K107" s="60"/>
      <c r="L107" s="85"/>
      <c r="M107" s="60"/>
      <c r="N107" s="21"/>
      <c r="O107" s="60"/>
      <c r="P107" s="85"/>
      <c r="Q107" s="60"/>
      <c r="R107" s="21"/>
      <c r="S107" s="60"/>
      <c r="T107" s="21"/>
      <c r="U107" s="60"/>
      <c r="V107" s="21"/>
      <c r="W107" s="27"/>
      <c r="Y107" s="13">
        <f t="shared" si="5"/>
        <v>3300</v>
      </c>
      <c r="Z107" s="6">
        <f t="shared" si="3"/>
        <v>0</v>
      </c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</row>
    <row r="108" spans="2:43" x14ac:dyDescent="0.25">
      <c r="B108" s="26"/>
      <c r="C108" s="58">
        <f t="shared" si="4"/>
        <v>79</v>
      </c>
      <c r="D108" s="124"/>
      <c r="E108" s="125"/>
      <c r="F108" s="125"/>
      <c r="G108" s="125"/>
      <c r="H108" s="126"/>
      <c r="I108" s="60"/>
      <c r="J108" s="103"/>
      <c r="K108" s="60"/>
      <c r="L108" s="85"/>
      <c r="M108" s="60"/>
      <c r="N108" s="21"/>
      <c r="O108" s="60"/>
      <c r="P108" s="85"/>
      <c r="Q108" s="60"/>
      <c r="R108" s="21"/>
      <c r="S108" s="60"/>
      <c r="T108" s="21"/>
      <c r="U108" s="60"/>
      <c r="V108" s="21"/>
      <c r="W108" s="27"/>
      <c r="Y108" s="13">
        <f t="shared" si="5"/>
        <v>3360</v>
      </c>
      <c r="Z108" s="6">
        <f t="shared" si="3"/>
        <v>0</v>
      </c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</row>
    <row r="109" spans="2:43" x14ac:dyDescent="0.25">
      <c r="B109" s="26"/>
      <c r="C109" s="58">
        <f t="shared" si="4"/>
        <v>80</v>
      </c>
      <c r="D109" s="124"/>
      <c r="E109" s="125"/>
      <c r="F109" s="125"/>
      <c r="G109" s="125"/>
      <c r="H109" s="126"/>
      <c r="I109" s="60"/>
      <c r="J109" s="103"/>
      <c r="K109" s="60"/>
      <c r="L109" s="85"/>
      <c r="M109" s="60"/>
      <c r="N109" s="21"/>
      <c r="O109" s="60"/>
      <c r="P109" s="85"/>
      <c r="Q109" s="60"/>
      <c r="R109" s="21"/>
      <c r="S109" s="60"/>
      <c r="T109" s="21"/>
      <c r="U109" s="60"/>
      <c r="V109" s="21"/>
      <c r="W109" s="27"/>
      <c r="Y109" s="13">
        <f t="shared" si="5"/>
        <v>3420</v>
      </c>
      <c r="Z109" s="6">
        <f t="shared" si="3"/>
        <v>0</v>
      </c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</row>
    <row r="110" spans="2:43" x14ac:dyDescent="0.25">
      <c r="B110" s="26"/>
      <c r="C110" s="58">
        <f t="shared" si="4"/>
        <v>81</v>
      </c>
      <c r="D110" s="124"/>
      <c r="E110" s="125"/>
      <c r="F110" s="125"/>
      <c r="G110" s="125"/>
      <c r="H110" s="126"/>
      <c r="I110" s="60"/>
      <c r="J110" s="103"/>
      <c r="K110" s="60"/>
      <c r="L110" s="85"/>
      <c r="M110" s="60"/>
      <c r="N110" s="21"/>
      <c r="O110" s="60"/>
      <c r="P110" s="85"/>
      <c r="Q110" s="60"/>
      <c r="R110" s="21"/>
      <c r="S110" s="60"/>
      <c r="T110" s="21"/>
      <c r="U110" s="60"/>
      <c r="V110" s="21"/>
      <c r="W110" s="27"/>
      <c r="Y110" s="13">
        <f t="shared" si="5"/>
        <v>3480</v>
      </c>
      <c r="Z110" s="6">
        <f t="shared" si="3"/>
        <v>0</v>
      </c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</row>
    <row r="111" spans="2:43" x14ac:dyDescent="0.25">
      <c r="B111" s="26"/>
      <c r="C111" s="58">
        <f t="shared" si="4"/>
        <v>82</v>
      </c>
      <c r="D111" s="124"/>
      <c r="E111" s="125"/>
      <c r="F111" s="125"/>
      <c r="G111" s="125"/>
      <c r="H111" s="126"/>
      <c r="I111" s="60"/>
      <c r="J111" s="103"/>
      <c r="K111" s="60"/>
      <c r="L111" s="85"/>
      <c r="M111" s="60"/>
      <c r="N111" s="21"/>
      <c r="O111" s="60"/>
      <c r="P111" s="85"/>
      <c r="Q111" s="60"/>
      <c r="R111" s="21"/>
      <c r="S111" s="60"/>
      <c r="T111" s="21"/>
      <c r="U111" s="60"/>
      <c r="V111" s="21"/>
      <c r="W111" s="27"/>
      <c r="Y111" s="13">
        <f t="shared" si="5"/>
        <v>3540</v>
      </c>
      <c r="Z111" s="6">
        <f t="shared" si="3"/>
        <v>0</v>
      </c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</row>
    <row r="112" spans="2:43" x14ac:dyDescent="0.25">
      <c r="B112" s="26"/>
      <c r="C112" s="58">
        <f t="shared" si="4"/>
        <v>83</v>
      </c>
      <c r="D112" s="124"/>
      <c r="E112" s="125"/>
      <c r="F112" s="125"/>
      <c r="G112" s="125"/>
      <c r="H112" s="126"/>
      <c r="I112" s="60"/>
      <c r="J112" s="103"/>
      <c r="K112" s="60"/>
      <c r="L112" s="85"/>
      <c r="M112" s="60"/>
      <c r="N112" s="21"/>
      <c r="O112" s="60"/>
      <c r="P112" s="85"/>
      <c r="Q112" s="60"/>
      <c r="R112" s="21"/>
      <c r="S112" s="60"/>
      <c r="T112" s="21"/>
      <c r="U112" s="60"/>
      <c r="V112" s="21"/>
      <c r="W112" s="27"/>
      <c r="Y112" s="13">
        <f t="shared" si="5"/>
        <v>3600</v>
      </c>
      <c r="Z112" s="6">
        <f t="shared" si="3"/>
        <v>0</v>
      </c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</row>
    <row r="113" spans="2:43" x14ac:dyDescent="0.25">
      <c r="B113" s="26"/>
      <c r="C113" s="58">
        <f t="shared" si="4"/>
        <v>84</v>
      </c>
      <c r="D113" s="124"/>
      <c r="E113" s="125"/>
      <c r="F113" s="125"/>
      <c r="G113" s="125"/>
      <c r="H113" s="126"/>
      <c r="I113" s="60"/>
      <c r="J113" s="103"/>
      <c r="K113" s="60"/>
      <c r="L113" s="85"/>
      <c r="M113" s="60"/>
      <c r="N113" s="21"/>
      <c r="O113" s="60"/>
      <c r="P113" s="85"/>
      <c r="Q113" s="60"/>
      <c r="R113" s="21"/>
      <c r="S113" s="60"/>
      <c r="T113" s="21"/>
      <c r="U113" s="60"/>
      <c r="V113" s="21"/>
      <c r="W113" s="27"/>
      <c r="Y113" s="13">
        <f t="shared" si="5"/>
        <v>3660</v>
      </c>
      <c r="Z113" s="6">
        <f t="shared" si="3"/>
        <v>0</v>
      </c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</row>
    <row r="114" spans="2:43" x14ac:dyDescent="0.25">
      <c r="B114" s="26"/>
      <c r="C114" s="58">
        <f t="shared" si="4"/>
        <v>85</v>
      </c>
      <c r="D114" s="124"/>
      <c r="E114" s="125"/>
      <c r="F114" s="125"/>
      <c r="G114" s="125"/>
      <c r="H114" s="126"/>
      <c r="I114" s="60"/>
      <c r="J114" s="103"/>
      <c r="K114" s="60"/>
      <c r="L114" s="85"/>
      <c r="M114" s="60"/>
      <c r="N114" s="21"/>
      <c r="O114" s="60"/>
      <c r="P114" s="85"/>
      <c r="Q114" s="60"/>
      <c r="R114" s="21"/>
      <c r="S114" s="60"/>
      <c r="T114" s="21"/>
      <c r="U114" s="60"/>
      <c r="V114" s="21"/>
      <c r="W114" s="27"/>
      <c r="Y114" s="13">
        <f t="shared" si="5"/>
        <v>3720</v>
      </c>
      <c r="Z114" s="6">
        <f t="shared" si="3"/>
        <v>0</v>
      </c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</row>
    <row r="115" spans="2:43" x14ac:dyDescent="0.25">
      <c r="B115" s="26"/>
      <c r="C115" s="58">
        <f t="shared" si="4"/>
        <v>86</v>
      </c>
      <c r="D115" s="124"/>
      <c r="E115" s="125"/>
      <c r="F115" s="125"/>
      <c r="G115" s="125"/>
      <c r="H115" s="126"/>
      <c r="I115" s="60"/>
      <c r="J115" s="103"/>
      <c r="K115" s="60"/>
      <c r="L115" s="85"/>
      <c r="M115" s="60"/>
      <c r="N115" s="21"/>
      <c r="O115" s="60"/>
      <c r="P115" s="85"/>
      <c r="Q115" s="60"/>
      <c r="R115" s="21"/>
      <c r="S115" s="60"/>
      <c r="T115" s="21"/>
      <c r="U115" s="60"/>
      <c r="V115" s="21"/>
      <c r="W115" s="27"/>
      <c r="Y115" s="13">
        <f t="shared" si="5"/>
        <v>3780</v>
      </c>
      <c r="Z115" s="6">
        <f t="shared" si="3"/>
        <v>0</v>
      </c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</row>
    <row r="116" spans="2:43" x14ac:dyDescent="0.25">
      <c r="B116" s="26"/>
      <c r="C116" s="58">
        <f t="shared" si="4"/>
        <v>87</v>
      </c>
      <c r="D116" s="124"/>
      <c r="E116" s="125"/>
      <c r="F116" s="125"/>
      <c r="G116" s="125"/>
      <c r="H116" s="126"/>
      <c r="I116" s="60"/>
      <c r="J116" s="103"/>
      <c r="K116" s="60"/>
      <c r="L116" s="85"/>
      <c r="M116" s="60"/>
      <c r="N116" s="21"/>
      <c r="O116" s="60"/>
      <c r="P116" s="85"/>
      <c r="Q116" s="60"/>
      <c r="R116" s="21"/>
      <c r="S116" s="60"/>
      <c r="T116" s="21"/>
      <c r="U116" s="60"/>
      <c r="V116" s="21"/>
      <c r="W116" s="27"/>
      <c r="Y116" s="13">
        <f t="shared" si="5"/>
        <v>3840</v>
      </c>
      <c r="Z116" s="6">
        <f t="shared" si="3"/>
        <v>0</v>
      </c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</row>
    <row r="117" spans="2:43" x14ac:dyDescent="0.25">
      <c r="B117" s="26"/>
      <c r="C117" s="58">
        <f t="shared" si="4"/>
        <v>88</v>
      </c>
      <c r="D117" s="124"/>
      <c r="E117" s="125"/>
      <c r="F117" s="125"/>
      <c r="G117" s="125"/>
      <c r="H117" s="126"/>
      <c r="I117" s="60"/>
      <c r="J117" s="103"/>
      <c r="K117" s="60"/>
      <c r="L117" s="85"/>
      <c r="M117" s="60"/>
      <c r="N117" s="21"/>
      <c r="O117" s="60"/>
      <c r="P117" s="85"/>
      <c r="Q117" s="60"/>
      <c r="R117" s="21"/>
      <c r="S117" s="60"/>
      <c r="T117" s="21"/>
      <c r="U117" s="60"/>
      <c r="V117" s="21"/>
      <c r="W117" s="27"/>
      <c r="Y117" s="13">
        <f t="shared" si="5"/>
        <v>3900</v>
      </c>
      <c r="Z117" s="6">
        <f t="shared" ref="Z117:Z148" si="6">IF(OR(L117="v pořádku",L117="nevyplněno"),1,0)</f>
        <v>0</v>
      </c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</row>
    <row r="118" spans="2:43" x14ac:dyDescent="0.25">
      <c r="B118" s="26"/>
      <c r="C118" s="58">
        <f t="shared" si="4"/>
        <v>89</v>
      </c>
      <c r="D118" s="124"/>
      <c r="E118" s="125"/>
      <c r="F118" s="125"/>
      <c r="G118" s="125"/>
      <c r="H118" s="126"/>
      <c r="I118" s="60"/>
      <c r="J118" s="103"/>
      <c r="K118" s="60"/>
      <c r="L118" s="85"/>
      <c r="M118" s="60"/>
      <c r="N118" s="21"/>
      <c r="O118" s="60"/>
      <c r="P118" s="85"/>
      <c r="Q118" s="60"/>
      <c r="R118" s="21"/>
      <c r="S118" s="60"/>
      <c r="T118" s="21"/>
      <c r="U118" s="60"/>
      <c r="V118" s="21"/>
      <c r="W118" s="27"/>
      <c r="Y118" s="13">
        <f t="shared" si="5"/>
        <v>3960</v>
      </c>
      <c r="Z118" s="6">
        <f t="shared" si="6"/>
        <v>0</v>
      </c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</row>
    <row r="119" spans="2:43" x14ac:dyDescent="0.25">
      <c r="B119" s="26"/>
      <c r="C119" s="58">
        <f t="shared" si="4"/>
        <v>90</v>
      </c>
      <c r="D119" s="124"/>
      <c r="E119" s="125"/>
      <c r="F119" s="125"/>
      <c r="G119" s="125"/>
      <c r="H119" s="126"/>
      <c r="I119" s="60"/>
      <c r="J119" s="103"/>
      <c r="K119" s="60"/>
      <c r="L119" s="85"/>
      <c r="M119" s="60"/>
      <c r="N119" s="21"/>
      <c r="O119" s="60"/>
      <c r="P119" s="85"/>
      <c r="Q119" s="60"/>
      <c r="R119" s="21"/>
      <c r="S119" s="60"/>
      <c r="T119" s="21"/>
      <c r="U119" s="60"/>
      <c r="V119" s="21"/>
      <c r="W119" s="27"/>
      <c r="Y119" s="13">
        <f t="shared" si="5"/>
        <v>4020</v>
      </c>
      <c r="Z119" s="6">
        <f t="shared" si="6"/>
        <v>0</v>
      </c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</row>
    <row r="120" spans="2:43" x14ac:dyDescent="0.25">
      <c r="B120" s="26"/>
      <c r="C120" s="58">
        <f t="shared" si="4"/>
        <v>91</v>
      </c>
      <c r="D120" s="124"/>
      <c r="E120" s="125"/>
      <c r="F120" s="125"/>
      <c r="G120" s="125"/>
      <c r="H120" s="126"/>
      <c r="I120" s="60"/>
      <c r="J120" s="103"/>
      <c r="K120" s="60"/>
      <c r="L120" s="85"/>
      <c r="M120" s="60"/>
      <c r="N120" s="21"/>
      <c r="O120" s="60"/>
      <c r="P120" s="85"/>
      <c r="Q120" s="60"/>
      <c r="R120" s="21"/>
      <c r="S120" s="60"/>
      <c r="T120" s="21"/>
      <c r="U120" s="60"/>
      <c r="V120" s="21"/>
      <c r="W120" s="27"/>
      <c r="Y120" s="13">
        <f t="shared" si="5"/>
        <v>4080</v>
      </c>
      <c r="Z120" s="6">
        <f t="shared" si="6"/>
        <v>0</v>
      </c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</row>
    <row r="121" spans="2:43" x14ac:dyDescent="0.25">
      <c r="B121" s="26"/>
      <c r="C121" s="58">
        <f t="shared" si="4"/>
        <v>92</v>
      </c>
      <c r="D121" s="124"/>
      <c r="E121" s="125"/>
      <c r="F121" s="125"/>
      <c r="G121" s="125"/>
      <c r="H121" s="126"/>
      <c r="I121" s="60"/>
      <c r="J121" s="103"/>
      <c r="K121" s="60"/>
      <c r="L121" s="85"/>
      <c r="M121" s="60"/>
      <c r="N121" s="21"/>
      <c r="O121" s="60"/>
      <c r="P121" s="85"/>
      <c r="Q121" s="60"/>
      <c r="R121" s="21"/>
      <c r="S121" s="60"/>
      <c r="T121" s="21"/>
      <c r="U121" s="60"/>
      <c r="V121" s="21"/>
      <c r="W121" s="27"/>
      <c r="Y121" s="13">
        <f t="shared" si="5"/>
        <v>4140</v>
      </c>
      <c r="Z121" s="6">
        <f t="shared" si="6"/>
        <v>0</v>
      </c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</row>
    <row r="122" spans="2:43" x14ac:dyDescent="0.25">
      <c r="B122" s="26"/>
      <c r="C122" s="58">
        <f t="shared" si="4"/>
        <v>93</v>
      </c>
      <c r="D122" s="124"/>
      <c r="E122" s="125"/>
      <c r="F122" s="125"/>
      <c r="G122" s="125"/>
      <c r="H122" s="126"/>
      <c r="I122" s="60"/>
      <c r="J122" s="103"/>
      <c r="K122" s="60"/>
      <c r="L122" s="85"/>
      <c r="M122" s="60"/>
      <c r="N122" s="21"/>
      <c r="O122" s="60"/>
      <c r="P122" s="85"/>
      <c r="Q122" s="60"/>
      <c r="R122" s="21"/>
      <c r="S122" s="60"/>
      <c r="T122" s="21"/>
      <c r="U122" s="60"/>
      <c r="V122" s="21"/>
      <c r="W122" s="27"/>
      <c r="Y122" s="13">
        <f t="shared" si="5"/>
        <v>4200</v>
      </c>
      <c r="Z122" s="6">
        <f t="shared" si="6"/>
        <v>0</v>
      </c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</row>
    <row r="123" spans="2:43" x14ac:dyDescent="0.25">
      <c r="B123" s="26"/>
      <c r="C123" s="58">
        <f t="shared" si="4"/>
        <v>94</v>
      </c>
      <c r="D123" s="124"/>
      <c r="E123" s="125"/>
      <c r="F123" s="125"/>
      <c r="G123" s="125"/>
      <c r="H123" s="126"/>
      <c r="I123" s="60"/>
      <c r="J123" s="103"/>
      <c r="K123" s="60"/>
      <c r="L123" s="85"/>
      <c r="M123" s="60"/>
      <c r="N123" s="21"/>
      <c r="O123" s="60"/>
      <c r="P123" s="85"/>
      <c r="Q123" s="60"/>
      <c r="R123" s="21"/>
      <c r="S123" s="60"/>
      <c r="T123" s="21"/>
      <c r="U123" s="60"/>
      <c r="V123" s="21"/>
      <c r="W123" s="27"/>
      <c r="Y123" s="13">
        <f t="shared" si="5"/>
        <v>4260</v>
      </c>
      <c r="Z123" s="6">
        <f t="shared" si="6"/>
        <v>0</v>
      </c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</row>
    <row r="124" spans="2:43" x14ac:dyDescent="0.25">
      <c r="B124" s="26"/>
      <c r="C124" s="58">
        <f t="shared" si="4"/>
        <v>95</v>
      </c>
      <c r="D124" s="124"/>
      <c r="E124" s="125"/>
      <c r="F124" s="125"/>
      <c r="G124" s="125"/>
      <c r="H124" s="126"/>
      <c r="I124" s="60"/>
      <c r="J124" s="103"/>
      <c r="K124" s="60"/>
      <c r="L124" s="85"/>
      <c r="M124" s="60"/>
      <c r="N124" s="21"/>
      <c r="O124" s="60"/>
      <c r="P124" s="85"/>
      <c r="Q124" s="60"/>
      <c r="R124" s="21"/>
      <c r="S124" s="60"/>
      <c r="T124" s="21"/>
      <c r="U124" s="60"/>
      <c r="V124" s="21"/>
      <c r="W124" s="27"/>
      <c r="Y124" s="13">
        <f t="shared" si="5"/>
        <v>4320</v>
      </c>
      <c r="Z124" s="6">
        <f t="shared" si="6"/>
        <v>0</v>
      </c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</row>
    <row r="125" spans="2:43" x14ac:dyDescent="0.25">
      <c r="B125" s="26"/>
      <c r="C125" s="58">
        <f t="shared" si="4"/>
        <v>96</v>
      </c>
      <c r="D125" s="124"/>
      <c r="E125" s="125"/>
      <c r="F125" s="125"/>
      <c r="G125" s="125"/>
      <c r="H125" s="126"/>
      <c r="I125" s="60"/>
      <c r="J125" s="103"/>
      <c r="K125" s="60"/>
      <c r="L125" s="85"/>
      <c r="M125" s="60"/>
      <c r="N125" s="21"/>
      <c r="O125" s="60"/>
      <c r="P125" s="85"/>
      <c r="Q125" s="60"/>
      <c r="R125" s="21"/>
      <c r="S125" s="60"/>
      <c r="T125" s="21"/>
      <c r="U125" s="60"/>
      <c r="V125" s="21"/>
      <c r="W125" s="27"/>
      <c r="Y125" s="13">
        <f t="shared" si="5"/>
        <v>4380</v>
      </c>
      <c r="Z125" s="6">
        <f t="shared" si="6"/>
        <v>0</v>
      </c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</row>
    <row r="126" spans="2:43" x14ac:dyDescent="0.25">
      <c r="B126" s="26"/>
      <c r="C126" s="58">
        <f t="shared" si="4"/>
        <v>97</v>
      </c>
      <c r="D126" s="124"/>
      <c r="E126" s="125"/>
      <c r="F126" s="125"/>
      <c r="G126" s="125"/>
      <c r="H126" s="126"/>
      <c r="I126" s="60"/>
      <c r="J126" s="103"/>
      <c r="K126" s="60"/>
      <c r="L126" s="85"/>
      <c r="M126" s="60"/>
      <c r="N126" s="21"/>
      <c r="O126" s="60"/>
      <c r="P126" s="85"/>
      <c r="Q126" s="60"/>
      <c r="R126" s="21"/>
      <c r="S126" s="60"/>
      <c r="T126" s="21"/>
      <c r="U126" s="60"/>
      <c r="V126" s="21"/>
      <c r="W126" s="27"/>
      <c r="Y126" s="13">
        <f t="shared" si="5"/>
        <v>4440</v>
      </c>
      <c r="Z126" s="6">
        <f t="shared" si="6"/>
        <v>0</v>
      </c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</row>
    <row r="127" spans="2:43" x14ac:dyDescent="0.25">
      <c r="B127" s="26"/>
      <c r="C127" s="58">
        <f t="shared" si="4"/>
        <v>98</v>
      </c>
      <c r="D127" s="124"/>
      <c r="E127" s="125"/>
      <c r="F127" s="125"/>
      <c r="G127" s="125"/>
      <c r="H127" s="126"/>
      <c r="I127" s="60"/>
      <c r="J127" s="103"/>
      <c r="K127" s="60"/>
      <c r="L127" s="85"/>
      <c r="M127" s="60"/>
      <c r="N127" s="21"/>
      <c r="O127" s="60"/>
      <c r="P127" s="85"/>
      <c r="Q127" s="60"/>
      <c r="R127" s="21"/>
      <c r="S127" s="60"/>
      <c r="T127" s="21"/>
      <c r="U127" s="60"/>
      <c r="V127" s="21"/>
      <c r="W127" s="27"/>
      <c r="Y127" s="13">
        <f t="shared" si="5"/>
        <v>4500</v>
      </c>
      <c r="Z127" s="6">
        <f t="shared" si="6"/>
        <v>0</v>
      </c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</row>
    <row r="128" spans="2:43" x14ac:dyDescent="0.25">
      <c r="B128" s="26"/>
      <c r="C128" s="58">
        <f t="shared" si="4"/>
        <v>99</v>
      </c>
      <c r="D128" s="124"/>
      <c r="E128" s="125"/>
      <c r="F128" s="125"/>
      <c r="G128" s="125"/>
      <c r="H128" s="126"/>
      <c r="I128" s="60"/>
      <c r="J128" s="103"/>
      <c r="K128" s="60"/>
      <c r="L128" s="85"/>
      <c r="M128" s="60"/>
      <c r="N128" s="21"/>
      <c r="O128" s="60"/>
      <c r="P128" s="85"/>
      <c r="Q128" s="60"/>
      <c r="R128" s="21"/>
      <c r="S128" s="60"/>
      <c r="T128" s="21"/>
      <c r="U128" s="60"/>
      <c r="V128" s="21"/>
      <c r="W128" s="27"/>
      <c r="Y128" s="13">
        <f t="shared" si="5"/>
        <v>4560</v>
      </c>
      <c r="Z128" s="6">
        <f t="shared" si="6"/>
        <v>0</v>
      </c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</row>
    <row r="129" spans="2:43" x14ac:dyDescent="0.25">
      <c r="B129" s="26"/>
      <c r="C129" s="58">
        <f t="shared" si="4"/>
        <v>100</v>
      </c>
      <c r="D129" s="124"/>
      <c r="E129" s="125"/>
      <c r="F129" s="125"/>
      <c r="G129" s="125"/>
      <c r="H129" s="126"/>
      <c r="I129" s="60"/>
      <c r="J129" s="103"/>
      <c r="K129" s="60"/>
      <c r="L129" s="85"/>
      <c r="M129" s="60"/>
      <c r="N129" s="21"/>
      <c r="O129" s="60"/>
      <c r="P129" s="85"/>
      <c r="Q129" s="60"/>
      <c r="R129" s="21"/>
      <c r="S129" s="60"/>
      <c r="T129" s="21"/>
      <c r="U129" s="60"/>
      <c r="V129" s="21"/>
      <c r="W129" s="27"/>
      <c r="Y129" s="13">
        <f t="shared" si="5"/>
        <v>4620</v>
      </c>
      <c r="Z129" s="6">
        <f t="shared" si="6"/>
        <v>0</v>
      </c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</row>
    <row r="130" spans="2:43" x14ac:dyDescent="0.25">
      <c r="B130" s="26"/>
      <c r="C130" s="58">
        <f t="shared" si="4"/>
        <v>101</v>
      </c>
      <c r="D130" s="124"/>
      <c r="E130" s="125"/>
      <c r="F130" s="125"/>
      <c r="G130" s="125"/>
      <c r="H130" s="126"/>
      <c r="I130" s="60"/>
      <c r="J130" s="103"/>
      <c r="K130" s="60"/>
      <c r="L130" s="85"/>
      <c r="M130" s="60"/>
      <c r="N130" s="21"/>
      <c r="O130" s="60"/>
      <c r="P130" s="85"/>
      <c r="Q130" s="60"/>
      <c r="R130" s="21"/>
      <c r="S130" s="60"/>
      <c r="T130" s="21"/>
      <c r="U130" s="60"/>
      <c r="V130" s="21"/>
      <c r="W130" s="27"/>
      <c r="Y130" s="13">
        <f t="shared" si="5"/>
        <v>4680</v>
      </c>
      <c r="Z130" s="6">
        <f t="shared" si="6"/>
        <v>0</v>
      </c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</row>
    <row r="131" spans="2:43" x14ac:dyDescent="0.25">
      <c r="B131" s="26"/>
      <c r="C131" s="58">
        <f t="shared" si="4"/>
        <v>102</v>
      </c>
      <c r="D131" s="124"/>
      <c r="E131" s="125"/>
      <c r="F131" s="125"/>
      <c r="G131" s="125"/>
      <c r="H131" s="126"/>
      <c r="I131" s="60"/>
      <c r="J131" s="103"/>
      <c r="K131" s="60"/>
      <c r="L131" s="85"/>
      <c r="M131" s="60"/>
      <c r="N131" s="21"/>
      <c r="O131" s="60"/>
      <c r="P131" s="85"/>
      <c r="Q131" s="60"/>
      <c r="R131" s="21"/>
      <c r="S131" s="60"/>
      <c r="T131" s="21"/>
      <c r="U131" s="60"/>
      <c r="V131" s="21"/>
      <c r="W131" s="27"/>
      <c r="Y131" s="13">
        <f t="shared" si="5"/>
        <v>4740</v>
      </c>
      <c r="Z131" s="6">
        <f t="shared" si="6"/>
        <v>0</v>
      </c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</row>
    <row r="132" spans="2:43" x14ac:dyDescent="0.25">
      <c r="B132" s="26"/>
      <c r="C132" s="58">
        <f t="shared" si="4"/>
        <v>103</v>
      </c>
      <c r="D132" s="124"/>
      <c r="E132" s="125"/>
      <c r="F132" s="125"/>
      <c r="G132" s="125"/>
      <c r="H132" s="126"/>
      <c r="I132" s="60"/>
      <c r="J132" s="103"/>
      <c r="K132" s="60"/>
      <c r="L132" s="85"/>
      <c r="M132" s="60"/>
      <c r="N132" s="21"/>
      <c r="O132" s="60"/>
      <c r="P132" s="85"/>
      <c r="Q132" s="60"/>
      <c r="R132" s="21"/>
      <c r="S132" s="60"/>
      <c r="T132" s="21"/>
      <c r="U132" s="60"/>
      <c r="V132" s="21"/>
      <c r="W132" s="27"/>
      <c r="Y132" s="13">
        <f t="shared" si="5"/>
        <v>4800</v>
      </c>
      <c r="Z132" s="6">
        <f t="shared" si="6"/>
        <v>0</v>
      </c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</row>
    <row r="133" spans="2:43" x14ac:dyDescent="0.25">
      <c r="B133" s="26"/>
      <c r="C133" s="58">
        <f t="shared" si="4"/>
        <v>104</v>
      </c>
      <c r="D133" s="124"/>
      <c r="E133" s="125"/>
      <c r="F133" s="125"/>
      <c r="G133" s="125"/>
      <c r="H133" s="126"/>
      <c r="I133" s="60"/>
      <c r="J133" s="103"/>
      <c r="K133" s="60"/>
      <c r="L133" s="85"/>
      <c r="M133" s="60"/>
      <c r="N133" s="21"/>
      <c r="O133" s="60"/>
      <c r="P133" s="85"/>
      <c r="Q133" s="60"/>
      <c r="R133" s="21"/>
      <c r="S133" s="60"/>
      <c r="T133" s="21"/>
      <c r="U133" s="60"/>
      <c r="V133" s="21"/>
      <c r="W133" s="27"/>
      <c r="Y133" s="13">
        <f t="shared" si="5"/>
        <v>4860</v>
      </c>
      <c r="Z133" s="6">
        <f t="shared" si="6"/>
        <v>0</v>
      </c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</row>
    <row r="134" spans="2:43" x14ac:dyDescent="0.25">
      <c r="B134" s="26"/>
      <c r="C134" s="58">
        <f t="shared" si="4"/>
        <v>105</v>
      </c>
      <c r="D134" s="124"/>
      <c r="E134" s="125"/>
      <c r="F134" s="125"/>
      <c r="G134" s="125"/>
      <c r="H134" s="126"/>
      <c r="I134" s="60"/>
      <c r="J134" s="103"/>
      <c r="K134" s="60"/>
      <c r="L134" s="85"/>
      <c r="M134" s="60"/>
      <c r="N134" s="21"/>
      <c r="O134" s="60"/>
      <c r="P134" s="85"/>
      <c r="Q134" s="60"/>
      <c r="R134" s="21"/>
      <c r="S134" s="60"/>
      <c r="T134" s="21"/>
      <c r="U134" s="60"/>
      <c r="V134" s="21"/>
      <c r="W134" s="27"/>
      <c r="Y134" s="13">
        <f t="shared" si="5"/>
        <v>4920</v>
      </c>
      <c r="Z134" s="6">
        <f t="shared" si="6"/>
        <v>0</v>
      </c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</row>
    <row r="135" spans="2:43" x14ac:dyDescent="0.25">
      <c r="B135" s="26"/>
      <c r="C135" s="58">
        <f t="shared" si="4"/>
        <v>106</v>
      </c>
      <c r="D135" s="124"/>
      <c r="E135" s="125"/>
      <c r="F135" s="125"/>
      <c r="G135" s="125"/>
      <c r="H135" s="126"/>
      <c r="I135" s="60"/>
      <c r="J135" s="103"/>
      <c r="K135" s="60"/>
      <c r="L135" s="85"/>
      <c r="M135" s="60"/>
      <c r="N135" s="21"/>
      <c r="O135" s="60"/>
      <c r="P135" s="85"/>
      <c r="Q135" s="60"/>
      <c r="R135" s="21"/>
      <c r="S135" s="60"/>
      <c r="T135" s="21"/>
      <c r="U135" s="60"/>
      <c r="V135" s="21"/>
      <c r="W135" s="27"/>
      <c r="Y135" s="13">
        <f t="shared" si="5"/>
        <v>4980</v>
      </c>
      <c r="Z135" s="6">
        <f t="shared" si="6"/>
        <v>0</v>
      </c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</row>
    <row r="136" spans="2:43" x14ac:dyDescent="0.25">
      <c r="B136" s="26"/>
      <c r="C136" s="58">
        <f t="shared" si="4"/>
        <v>107</v>
      </c>
      <c r="D136" s="124"/>
      <c r="E136" s="125"/>
      <c r="F136" s="125"/>
      <c r="G136" s="125"/>
      <c r="H136" s="126"/>
      <c r="I136" s="60"/>
      <c r="J136" s="103"/>
      <c r="K136" s="60"/>
      <c r="L136" s="85"/>
      <c r="M136" s="60"/>
      <c r="N136" s="21"/>
      <c r="O136" s="60"/>
      <c r="P136" s="85"/>
      <c r="Q136" s="60"/>
      <c r="R136" s="21"/>
      <c r="S136" s="60"/>
      <c r="T136" s="21"/>
      <c r="U136" s="60"/>
      <c r="V136" s="21"/>
      <c r="W136" s="27"/>
      <c r="Y136" s="13">
        <f t="shared" si="5"/>
        <v>5040</v>
      </c>
      <c r="Z136" s="6">
        <f t="shared" si="6"/>
        <v>0</v>
      </c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</row>
    <row r="137" spans="2:43" x14ac:dyDescent="0.25">
      <c r="B137" s="26"/>
      <c r="C137" s="58">
        <f t="shared" si="4"/>
        <v>108</v>
      </c>
      <c r="D137" s="124"/>
      <c r="E137" s="125"/>
      <c r="F137" s="125"/>
      <c r="G137" s="125"/>
      <c r="H137" s="126"/>
      <c r="I137" s="60"/>
      <c r="J137" s="103"/>
      <c r="K137" s="60"/>
      <c r="L137" s="85"/>
      <c r="M137" s="60"/>
      <c r="N137" s="21"/>
      <c r="O137" s="60"/>
      <c r="P137" s="85"/>
      <c r="Q137" s="60"/>
      <c r="R137" s="21"/>
      <c r="S137" s="60"/>
      <c r="T137" s="21"/>
      <c r="U137" s="60"/>
      <c r="V137" s="21"/>
      <c r="W137" s="27"/>
      <c r="Y137" s="13">
        <f t="shared" si="5"/>
        <v>5100</v>
      </c>
      <c r="Z137" s="6">
        <f t="shared" si="6"/>
        <v>0</v>
      </c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</row>
    <row r="138" spans="2:43" x14ac:dyDescent="0.25">
      <c r="B138" s="26"/>
      <c r="C138" s="58">
        <f t="shared" si="4"/>
        <v>109</v>
      </c>
      <c r="D138" s="124"/>
      <c r="E138" s="125"/>
      <c r="F138" s="125"/>
      <c r="G138" s="125"/>
      <c r="H138" s="126"/>
      <c r="I138" s="60"/>
      <c r="J138" s="103"/>
      <c r="K138" s="60"/>
      <c r="L138" s="85"/>
      <c r="M138" s="60"/>
      <c r="N138" s="21"/>
      <c r="O138" s="60"/>
      <c r="P138" s="85"/>
      <c r="Q138" s="60"/>
      <c r="R138" s="21"/>
      <c r="S138" s="60"/>
      <c r="T138" s="21"/>
      <c r="U138" s="60"/>
      <c r="V138" s="21"/>
      <c r="W138" s="27"/>
      <c r="Y138" s="13">
        <f t="shared" si="5"/>
        <v>5160</v>
      </c>
      <c r="Z138" s="6">
        <f t="shared" si="6"/>
        <v>0</v>
      </c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</row>
    <row r="139" spans="2:43" x14ac:dyDescent="0.25">
      <c r="B139" s="26"/>
      <c r="C139" s="58">
        <f t="shared" si="4"/>
        <v>110</v>
      </c>
      <c r="D139" s="124"/>
      <c r="E139" s="125"/>
      <c r="F139" s="125"/>
      <c r="G139" s="125"/>
      <c r="H139" s="126"/>
      <c r="I139" s="60"/>
      <c r="J139" s="103"/>
      <c r="K139" s="60"/>
      <c r="L139" s="85"/>
      <c r="M139" s="60"/>
      <c r="N139" s="21"/>
      <c r="O139" s="60"/>
      <c r="P139" s="85"/>
      <c r="Q139" s="60"/>
      <c r="R139" s="21"/>
      <c r="S139" s="60"/>
      <c r="T139" s="21"/>
      <c r="U139" s="60"/>
      <c r="V139" s="21"/>
      <c r="W139" s="27"/>
      <c r="Y139" s="13">
        <f t="shared" si="5"/>
        <v>5220</v>
      </c>
      <c r="Z139" s="6">
        <f t="shared" si="6"/>
        <v>0</v>
      </c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</row>
    <row r="140" spans="2:43" x14ac:dyDescent="0.25">
      <c r="B140" s="26"/>
      <c r="C140" s="58">
        <f t="shared" si="4"/>
        <v>111</v>
      </c>
      <c r="D140" s="124"/>
      <c r="E140" s="125"/>
      <c r="F140" s="125"/>
      <c r="G140" s="125"/>
      <c r="H140" s="126"/>
      <c r="I140" s="60"/>
      <c r="J140" s="103"/>
      <c r="K140" s="60"/>
      <c r="L140" s="85"/>
      <c r="M140" s="60"/>
      <c r="N140" s="21"/>
      <c r="O140" s="60"/>
      <c r="P140" s="85"/>
      <c r="Q140" s="60"/>
      <c r="R140" s="21"/>
      <c r="S140" s="60"/>
      <c r="T140" s="21"/>
      <c r="U140" s="60"/>
      <c r="V140" s="21"/>
      <c r="W140" s="27"/>
      <c r="Y140" s="13">
        <f t="shared" si="5"/>
        <v>5280</v>
      </c>
      <c r="Z140" s="6">
        <f t="shared" si="6"/>
        <v>0</v>
      </c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</row>
    <row r="141" spans="2:43" x14ac:dyDescent="0.25">
      <c r="B141" s="26"/>
      <c r="C141" s="58">
        <f t="shared" si="4"/>
        <v>112</v>
      </c>
      <c r="D141" s="124"/>
      <c r="E141" s="125"/>
      <c r="F141" s="125"/>
      <c r="G141" s="125"/>
      <c r="H141" s="126"/>
      <c r="I141" s="60"/>
      <c r="J141" s="103"/>
      <c r="K141" s="60"/>
      <c r="L141" s="85"/>
      <c r="M141" s="60"/>
      <c r="N141" s="21"/>
      <c r="O141" s="60"/>
      <c r="P141" s="85"/>
      <c r="Q141" s="60"/>
      <c r="R141" s="21"/>
      <c r="S141" s="60"/>
      <c r="T141" s="21"/>
      <c r="U141" s="60"/>
      <c r="V141" s="21"/>
      <c r="W141" s="27"/>
      <c r="Y141" s="13">
        <f t="shared" si="5"/>
        <v>5340</v>
      </c>
      <c r="Z141" s="6">
        <f t="shared" si="6"/>
        <v>0</v>
      </c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</row>
    <row r="142" spans="2:43" x14ac:dyDescent="0.25">
      <c r="B142" s="26"/>
      <c r="C142" s="58">
        <f t="shared" si="4"/>
        <v>113</v>
      </c>
      <c r="D142" s="124"/>
      <c r="E142" s="125"/>
      <c r="F142" s="125"/>
      <c r="G142" s="125"/>
      <c r="H142" s="126"/>
      <c r="I142" s="60"/>
      <c r="J142" s="103"/>
      <c r="K142" s="60"/>
      <c r="L142" s="85"/>
      <c r="M142" s="60"/>
      <c r="N142" s="21"/>
      <c r="O142" s="60"/>
      <c r="P142" s="85"/>
      <c r="Q142" s="60"/>
      <c r="R142" s="21"/>
      <c r="S142" s="60"/>
      <c r="T142" s="21"/>
      <c r="U142" s="60"/>
      <c r="V142" s="21"/>
      <c r="W142" s="27"/>
      <c r="Y142" s="13">
        <f t="shared" si="5"/>
        <v>5400</v>
      </c>
      <c r="Z142" s="6">
        <f t="shared" si="6"/>
        <v>0</v>
      </c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</row>
    <row r="143" spans="2:43" x14ac:dyDescent="0.25">
      <c r="B143" s="26"/>
      <c r="C143" s="58">
        <f t="shared" si="4"/>
        <v>114</v>
      </c>
      <c r="D143" s="124"/>
      <c r="E143" s="125"/>
      <c r="F143" s="125"/>
      <c r="G143" s="125"/>
      <c r="H143" s="126"/>
      <c r="I143" s="60"/>
      <c r="J143" s="103"/>
      <c r="K143" s="60"/>
      <c r="L143" s="85"/>
      <c r="M143" s="60"/>
      <c r="N143" s="21"/>
      <c r="O143" s="60"/>
      <c r="P143" s="85"/>
      <c r="Q143" s="60"/>
      <c r="R143" s="21"/>
      <c r="S143" s="60"/>
      <c r="T143" s="21"/>
      <c r="U143" s="60"/>
      <c r="V143" s="21"/>
      <c r="W143" s="27"/>
      <c r="Y143" s="13">
        <f t="shared" si="5"/>
        <v>5460</v>
      </c>
      <c r="Z143" s="6">
        <f t="shared" si="6"/>
        <v>0</v>
      </c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</row>
    <row r="144" spans="2:43" x14ac:dyDescent="0.25">
      <c r="B144" s="26"/>
      <c r="C144" s="58">
        <f t="shared" si="4"/>
        <v>115</v>
      </c>
      <c r="D144" s="124"/>
      <c r="E144" s="125"/>
      <c r="F144" s="125"/>
      <c r="G144" s="125"/>
      <c r="H144" s="126"/>
      <c r="I144" s="60"/>
      <c r="J144" s="103"/>
      <c r="K144" s="60"/>
      <c r="L144" s="85"/>
      <c r="M144" s="60"/>
      <c r="N144" s="21"/>
      <c r="O144" s="60"/>
      <c r="P144" s="85"/>
      <c r="Q144" s="60"/>
      <c r="R144" s="21"/>
      <c r="S144" s="60"/>
      <c r="T144" s="21"/>
      <c r="U144" s="60"/>
      <c r="V144" s="21"/>
      <c r="W144" s="27"/>
      <c r="Y144" s="13">
        <f t="shared" si="5"/>
        <v>5520</v>
      </c>
      <c r="Z144" s="6">
        <f t="shared" si="6"/>
        <v>0</v>
      </c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</row>
    <row r="145" spans="2:43" x14ac:dyDescent="0.25">
      <c r="B145" s="26"/>
      <c r="C145" s="58">
        <f t="shared" si="4"/>
        <v>116</v>
      </c>
      <c r="D145" s="124"/>
      <c r="E145" s="125"/>
      <c r="F145" s="125"/>
      <c r="G145" s="125"/>
      <c r="H145" s="126"/>
      <c r="I145" s="60"/>
      <c r="J145" s="103"/>
      <c r="K145" s="60"/>
      <c r="L145" s="85"/>
      <c r="M145" s="60"/>
      <c r="N145" s="21"/>
      <c r="O145" s="60"/>
      <c r="P145" s="85"/>
      <c r="Q145" s="60"/>
      <c r="R145" s="21"/>
      <c r="S145" s="60"/>
      <c r="T145" s="21"/>
      <c r="U145" s="60"/>
      <c r="V145" s="21"/>
      <c r="W145" s="27"/>
      <c r="Y145" s="13">
        <f t="shared" si="5"/>
        <v>5580</v>
      </c>
      <c r="Z145" s="6">
        <f t="shared" si="6"/>
        <v>0</v>
      </c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</row>
    <row r="146" spans="2:43" x14ac:dyDescent="0.25">
      <c r="B146" s="26"/>
      <c r="C146" s="58">
        <f t="shared" si="4"/>
        <v>117</v>
      </c>
      <c r="D146" s="124"/>
      <c r="E146" s="125"/>
      <c r="F146" s="125"/>
      <c r="G146" s="125"/>
      <c r="H146" s="126"/>
      <c r="I146" s="60"/>
      <c r="J146" s="103"/>
      <c r="K146" s="60"/>
      <c r="L146" s="85"/>
      <c r="M146" s="60"/>
      <c r="N146" s="21"/>
      <c r="O146" s="60"/>
      <c r="P146" s="85"/>
      <c r="Q146" s="60"/>
      <c r="R146" s="21"/>
      <c r="S146" s="60"/>
      <c r="T146" s="21"/>
      <c r="U146" s="60"/>
      <c r="V146" s="21"/>
      <c r="W146" s="27"/>
      <c r="Y146" s="13">
        <f t="shared" si="5"/>
        <v>5640</v>
      </c>
      <c r="Z146" s="6">
        <f t="shared" si="6"/>
        <v>0</v>
      </c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</row>
    <row r="147" spans="2:43" x14ac:dyDescent="0.25">
      <c r="B147" s="26"/>
      <c r="C147" s="58">
        <f t="shared" si="4"/>
        <v>118</v>
      </c>
      <c r="D147" s="124"/>
      <c r="E147" s="125"/>
      <c r="F147" s="125"/>
      <c r="G147" s="125"/>
      <c r="H147" s="126"/>
      <c r="I147" s="60"/>
      <c r="J147" s="103"/>
      <c r="K147" s="60"/>
      <c r="L147" s="85"/>
      <c r="M147" s="60"/>
      <c r="N147" s="21"/>
      <c r="O147" s="60"/>
      <c r="P147" s="85"/>
      <c r="Q147" s="60"/>
      <c r="R147" s="21"/>
      <c r="S147" s="60"/>
      <c r="T147" s="21"/>
      <c r="U147" s="60"/>
      <c r="V147" s="21"/>
      <c r="W147" s="27"/>
      <c r="Y147" s="13">
        <f t="shared" si="5"/>
        <v>5700</v>
      </c>
      <c r="Z147" s="6">
        <f t="shared" si="6"/>
        <v>0</v>
      </c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</row>
    <row r="148" spans="2:43" x14ac:dyDescent="0.25">
      <c r="B148" s="26"/>
      <c r="C148" s="58">
        <f t="shared" si="4"/>
        <v>119</v>
      </c>
      <c r="D148" s="124"/>
      <c r="E148" s="125"/>
      <c r="F148" s="125"/>
      <c r="G148" s="125"/>
      <c r="H148" s="126"/>
      <c r="I148" s="60"/>
      <c r="J148" s="103"/>
      <c r="K148" s="60"/>
      <c r="L148" s="85"/>
      <c r="M148" s="60"/>
      <c r="N148" s="21"/>
      <c r="O148" s="60"/>
      <c r="P148" s="85"/>
      <c r="Q148" s="60"/>
      <c r="R148" s="21"/>
      <c r="S148" s="60"/>
      <c r="T148" s="21"/>
      <c r="U148" s="60"/>
      <c r="V148" s="21"/>
      <c r="W148" s="27"/>
      <c r="Y148" s="13">
        <f t="shared" si="5"/>
        <v>5760</v>
      </c>
      <c r="Z148" s="6">
        <f t="shared" si="6"/>
        <v>0</v>
      </c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</row>
    <row r="149" spans="2:43" x14ac:dyDescent="0.25">
      <c r="B149" s="26"/>
      <c r="C149" s="58">
        <f t="shared" si="4"/>
        <v>120</v>
      </c>
      <c r="D149" s="124"/>
      <c r="E149" s="125"/>
      <c r="F149" s="125"/>
      <c r="G149" s="125"/>
      <c r="H149" s="126"/>
      <c r="I149" s="60"/>
      <c r="J149" s="103"/>
      <c r="K149" s="60"/>
      <c r="L149" s="85"/>
      <c r="M149" s="60"/>
      <c r="N149" s="21"/>
      <c r="O149" s="60"/>
      <c r="P149" s="85"/>
      <c r="Q149" s="60"/>
      <c r="R149" s="21"/>
      <c r="S149" s="60"/>
      <c r="T149" s="21"/>
      <c r="U149" s="60"/>
      <c r="V149" s="21"/>
      <c r="W149" s="27"/>
      <c r="Y149" s="13">
        <f t="shared" si="5"/>
        <v>5820</v>
      </c>
      <c r="Z149" s="6">
        <f t="shared" ref="Z149:Z180" si="7">IF(OR(L149="v pořádku",L149="nevyplněno"),1,0)</f>
        <v>0</v>
      </c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</row>
    <row r="150" spans="2:43" x14ac:dyDescent="0.25">
      <c r="B150" s="26"/>
      <c r="C150" s="58">
        <f t="shared" si="4"/>
        <v>121</v>
      </c>
      <c r="D150" s="124"/>
      <c r="E150" s="125"/>
      <c r="F150" s="125"/>
      <c r="G150" s="125"/>
      <c r="H150" s="126"/>
      <c r="I150" s="60"/>
      <c r="J150" s="103"/>
      <c r="K150" s="60"/>
      <c r="L150" s="85"/>
      <c r="M150" s="60"/>
      <c r="N150" s="21"/>
      <c r="O150" s="60"/>
      <c r="P150" s="85"/>
      <c r="Q150" s="60"/>
      <c r="R150" s="21"/>
      <c r="S150" s="60"/>
      <c r="T150" s="21"/>
      <c r="U150" s="60"/>
      <c r="V150" s="21"/>
      <c r="W150" s="27"/>
      <c r="Y150" s="13">
        <f t="shared" si="5"/>
        <v>5880</v>
      </c>
      <c r="Z150" s="6">
        <f t="shared" si="7"/>
        <v>0</v>
      </c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</row>
    <row r="151" spans="2:43" x14ac:dyDescent="0.25">
      <c r="B151" s="26"/>
      <c r="C151" s="58">
        <f t="shared" si="4"/>
        <v>122</v>
      </c>
      <c r="D151" s="124"/>
      <c r="E151" s="125"/>
      <c r="F151" s="125"/>
      <c r="G151" s="125"/>
      <c r="H151" s="126"/>
      <c r="I151" s="60"/>
      <c r="J151" s="103"/>
      <c r="K151" s="60"/>
      <c r="L151" s="85"/>
      <c r="M151" s="60"/>
      <c r="N151" s="21"/>
      <c r="O151" s="60"/>
      <c r="P151" s="85"/>
      <c r="Q151" s="60"/>
      <c r="R151" s="21"/>
      <c r="S151" s="60"/>
      <c r="T151" s="21"/>
      <c r="U151" s="60"/>
      <c r="V151" s="21"/>
      <c r="W151" s="27"/>
      <c r="Y151" s="13">
        <f t="shared" si="5"/>
        <v>5940</v>
      </c>
      <c r="Z151" s="6">
        <f t="shared" si="7"/>
        <v>0</v>
      </c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</row>
    <row r="152" spans="2:43" x14ac:dyDescent="0.25">
      <c r="B152" s="26"/>
      <c r="C152" s="58">
        <f t="shared" si="4"/>
        <v>123</v>
      </c>
      <c r="D152" s="124"/>
      <c r="E152" s="125"/>
      <c r="F152" s="125"/>
      <c r="G152" s="125"/>
      <c r="H152" s="126"/>
      <c r="I152" s="60"/>
      <c r="J152" s="103"/>
      <c r="K152" s="60"/>
      <c r="L152" s="85"/>
      <c r="M152" s="60"/>
      <c r="N152" s="21"/>
      <c r="O152" s="60"/>
      <c r="P152" s="85"/>
      <c r="Q152" s="60"/>
      <c r="R152" s="21"/>
      <c r="S152" s="60"/>
      <c r="T152" s="21"/>
      <c r="U152" s="60"/>
      <c r="V152" s="21"/>
      <c r="W152" s="27"/>
      <c r="Y152" s="13">
        <f t="shared" si="5"/>
        <v>6000</v>
      </c>
      <c r="Z152" s="6">
        <f t="shared" si="7"/>
        <v>0</v>
      </c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</row>
    <row r="153" spans="2:43" x14ac:dyDescent="0.25">
      <c r="B153" s="26"/>
      <c r="C153" s="58">
        <f t="shared" si="4"/>
        <v>124</v>
      </c>
      <c r="D153" s="124"/>
      <c r="E153" s="125"/>
      <c r="F153" s="125"/>
      <c r="G153" s="125"/>
      <c r="H153" s="126"/>
      <c r="I153" s="60"/>
      <c r="J153" s="103"/>
      <c r="K153" s="60"/>
      <c r="L153" s="85"/>
      <c r="M153" s="60"/>
      <c r="N153" s="21"/>
      <c r="O153" s="60"/>
      <c r="P153" s="85"/>
      <c r="Q153" s="60"/>
      <c r="R153" s="21"/>
      <c r="S153" s="60"/>
      <c r="T153" s="21"/>
      <c r="U153" s="60"/>
      <c r="V153" s="21"/>
      <c r="W153" s="27"/>
      <c r="Y153" s="13">
        <f t="shared" si="5"/>
        <v>6060</v>
      </c>
      <c r="Z153" s="6">
        <f t="shared" si="7"/>
        <v>0</v>
      </c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</row>
    <row r="154" spans="2:43" x14ac:dyDescent="0.25">
      <c r="B154" s="26"/>
      <c r="C154" s="58">
        <f t="shared" si="4"/>
        <v>125</v>
      </c>
      <c r="D154" s="124"/>
      <c r="E154" s="125"/>
      <c r="F154" s="125"/>
      <c r="G154" s="125"/>
      <c r="H154" s="126"/>
      <c r="I154" s="60"/>
      <c r="J154" s="103"/>
      <c r="K154" s="60"/>
      <c r="L154" s="85"/>
      <c r="M154" s="60"/>
      <c r="N154" s="21"/>
      <c r="O154" s="60"/>
      <c r="P154" s="85"/>
      <c r="Q154" s="60"/>
      <c r="R154" s="21"/>
      <c r="S154" s="60"/>
      <c r="T154" s="21"/>
      <c r="U154" s="60"/>
      <c r="V154" s="21"/>
      <c r="W154" s="27"/>
      <c r="Y154" s="13">
        <f t="shared" si="5"/>
        <v>6120</v>
      </c>
      <c r="Z154" s="6">
        <f t="shared" si="7"/>
        <v>0</v>
      </c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</row>
    <row r="155" spans="2:43" x14ac:dyDescent="0.25">
      <c r="B155" s="26"/>
      <c r="C155" s="58">
        <f t="shared" si="4"/>
        <v>126</v>
      </c>
      <c r="D155" s="124"/>
      <c r="E155" s="125"/>
      <c r="F155" s="125"/>
      <c r="G155" s="125"/>
      <c r="H155" s="126"/>
      <c r="I155" s="60"/>
      <c r="J155" s="103"/>
      <c r="K155" s="60"/>
      <c r="L155" s="85"/>
      <c r="M155" s="60"/>
      <c r="N155" s="21"/>
      <c r="O155" s="60"/>
      <c r="P155" s="85"/>
      <c r="Q155" s="60"/>
      <c r="R155" s="21"/>
      <c r="S155" s="60"/>
      <c r="T155" s="21"/>
      <c r="U155" s="60"/>
      <c r="V155" s="21"/>
      <c r="W155" s="27"/>
      <c r="Y155" s="13">
        <f t="shared" si="5"/>
        <v>6180</v>
      </c>
      <c r="Z155" s="6">
        <f t="shared" si="7"/>
        <v>0</v>
      </c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</row>
    <row r="156" spans="2:43" x14ac:dyDescent="0.25">
      <c r="B156" s="26"/>
      <c r="C156" s="58">
        <f t="shared" si="4"/>
        <v>127</v>
      </c>
      <c r="D156" s="124"/>
      <c r="E156" s="125"/>
      <c r="F156" s="125"/>
      <c r="G156" s="125"/>
      <c r="H156" s="126"/>
      <c r="I156" s="60"/>
      <c r="J156" s="103"/>
      <c r="K156" s="60"/>
      <c r="L156" s="85"/>
      <c r="M156" s="60"/>
      <c r="N156" s="21"/>
      <c r="O156" s="60"/>
      <c r="P156" s="85"/>
      <c r="Q156" s="60"/>
      <c r="R156" s="21"/>
      <c r="S156" s="60"/>
      <c r="T156" s="21"/>
      <c r="U156" s="60"/>
      <c r="V156" s="21"/>
      <c r="W156" s="27"/>
      <c r="Y156" s="13">
        <f t="shared" si="5"/>
        <v>6240</v>
      </c>
      <c r="Z156" s="6">
        <f t="shared" si="7"/>
        <v>0</v>
      </c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</row>
    <row r="157" spans="2:43" x14ac:dyDescent="0.25">
      <c r="B157" s="26"/>
      <c r="C157" s="58">
        <f t="shared" si="4"/>
        <v>128</v>
      </c>
      <c r="D157" s="124"/>
      <c r="E157" s="125"/>
      <c r="F157" s="125"/>
      <c r="G157" s="125"/>
      <c r="H157" s="126"/>
      <c r="I157" s="60"/>
      <c r="J157" s="103"/>
      <c r="K157" s="60"/>
      <c r="L157" s="85"/>
      <c r="M157" s="60"/>
      <c r="N157" s="21"/>
      <c r="O157" s="60"/>
      <c r="P157" s="85"/>
      <c r="Q157" s="60"/>
      <c r="R157" s="21"/>
      <c r="S157" s="60"/>
      <c r="T157" s="21"/>
      <c r="U157" s="60"/>
      <c r="V157" s="21"/>
      <c r="W157" s="27"/>
      <c r="Y157" s="13">
        <f t="shared" si="5"/>
        <v>6300</v>
      </c>
      <c r="Z157" s="6">
        <f t="shared" si="7"/>
        <v>0</v>
      </c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</row>
    <row r="158" spans="2:43" x14ac:dyDescent="0.25">
      <c r="B158" s="26"/>
      <c r="C158" s="58">
        <f t="shared" si="4"/>
        <v>129</v>
      </c>
      <c r="D158" s="124"/>
      <c r="E158" s="125"/>
      <c r="F158" s="125"/>
      <c r="G158" s="125"/>
      <c r="H158" s="126"/>
      <c r="I158" s="60"/>
      <c r="J158" s="103"/>
      <c r="K158" s="60"/>
      <c r="L158" s="85"/>
      <c r="M158" s="60"/>
      <c r="N158" s="21"/>
      <c r="O158" s="60"/>
      <c r="P158" s="85"/>
      <c r="Q158" s="60"/>
      <c r="R158" s="21"/>
      <c r="S158" s="60"/>
      <c r="T158" s="21"/>
      <c r="U158" s="60"/>
      <c r="V158" s="21"/>
      <c r="W158" s="27"/>
      <c r="Y158" s="13">
        <f t="shared" si="5"/>
        <v>6360</v>
      </c>
      <c r="Z158" s="6">
        <f t="shared" si="7"/>
        <v>0</v>
      </c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</row>
    <row r="159" spans="2:43" x14ac:dyDescent="0.25">
      <c r="B159" s="26"/>
      <c r="C159" s="58">
        <f t="shared" ref="C159:C209" si="8">C158+1</f>
        <v>130</v>
      </c>
      <c r="D159" s="124"/>
      <c r="E159" s="125"/>
      <c r="F159" s="125"/>
      <c r="G159" s="125"/>
      <c r="H159" s="126"/>
      <c r="I159" s="60"/>
      <c r="J159" s="103"/>
      <c r="K159" s="60"/>
      <c r="L159" s="85"/>
      <c r="M159" s="60"/>
      <c r="N159" s="21"/>
      <c r="O159" s="60"/>
      <c r="P159" s="85"/>
      <c r="Q159" s="60"/>
      <c r="R159" s="21"/>
      <c r="S159" s="60"/>
      <c r="T159" s="21"/>
      <c r="U159" s="60"/>
      <c r="V159" s="21"/>
      <c r="W159" s="27"/>
      <c r="Y159" s="13">
        <f t="shared" ref="Y159:Y209" si="9">Y158+60</f>
        <v>6420</v>
      </c>
      <c r="Z159" s="6">
        <f t="shared" si="7"/>
        <v>0</v>
      </c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</row>
    <row r="160" spans="2:43" x14ac:dyDescent="0.25">
      <c r="B160" s="26"/>
      <c r="C160" s="58">
        <f t="shared" si="8"/>
        <v>131</v>
      </c>
      <c r="D160" s="124"/>
      <c r="E160" s="125"/>
      <c r="F160" s="125"/>
      <c r="G160" s="125"/>
      <c r="H160" s="126"/>
      <c r="I160" s="60"/>
      <c r="J160" s="103"/>
      <c r="K160" s="60"/>
      <c r="L160" s="85"/>
      <c r="M160" s="60"/>
      <c r="N160" s="21"/>
      <c r="O160" s="60"/>
      <c r="P160" s="85"/>
      <c r="Q160" s="60"/>
      <c r="R160" s="21"/>
      <c r="S160" s="60"/>
      <c r="T160" s="21"/>
      <c r="U160" s="60"/>
      <c r="V160" s="21"/>
      <c r="W160" s="27"/>
      <c r="Y160" s="13">
        <f t="shared" si="9"/>
        <v>6480</v>
      </c>
      <c r="Z160" s="6">
        <f t="shared" si="7"/>
        <v>0</v>
      </c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</row>
    <row r="161" spans="2:43" x14ac:dyDescent="0.25">
      <c r="B161" s="26"/>
      <c r="C161" s="58">
        <f t="shared" si="8"/>
        <v>132</v>
      </c>
      <c r="D161" s="124"/>
      <c r="E161" s="125"/>
      <c r="F161" s="125"/>
      <c r="G161" s="125"/>
      <c r="H161" s="126"/>
      <c r="I161" s="60"/>
      <c r="J161" s="103"/>
      <c r="K161" s="60"/>
      <c r="L161" s="85"/>
      <c r="M161" s="60"/>
      <c r="N161" s="21"/>
      <c r="O161" s="60"/>
      <c r="P161" s="85"/>
      <c r="Q161" s="60"/>
      <c r="R161" s="21"/>
      <c r="S161" s="60"/>
      <c r="T161" s="21"/>
      <c r="U161" s="60"/>
      <c r="V161" s="21"/>
      <c r="W161" s="27"/>
      <c r="Y161" s="13">
        <f t="shared" si="9"/>
        <v>6540</v>
      </c>
      <c r="Z161" s="6">
        <f t="shared" si="7"/>
        <v>0</v>
      </c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</row>
    <row r="162" spans="2:43" x14ac:dyDescent="0.25">
      <c r="B162" s="26"/>
      <c r="C162" s="58">
        <f t="shared" si="8"/>
        <v>133</v>
      </c>
      <c r="D162" s="124"/>
      <c r="E162" s="125"/>
      <c r="F162" s="125"/>
      <c r="G162" s="125"/>
      <c r="H162" s="126"/>
      <c r="I162" s="60"/>
      <c r="J162" s="103"/>
      <c r="K162" s="60"/>
      <c r="L162" s="85"/>
      <c r="M162" s="60"/>
      <c r="N162" s="21"/>
      <c r="O162" s="60"/>
      <c r="P162" s="85"/>
      <c r="Q162" s="60"/>
      <c r="R162" s="21"/>
      <c r="S162" s="60"/>
      <c r="T162" s="21"/>
      <c r="U162" s="60"/>
      <c r="V162" s="21"/>
      <c r="W162" s="27"/>
      <c r="Y162" s="13">
        <f t="shared" si="9"/>
        <v>6600</v>
      </c>
      <c r="Z162" s="6">
        <f t="shared" si="7"/>
        <v>0</v>
      </c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</row>
    <row r="163" spans="2:43" x14ac:dyDescent="0.25">
      <c r="B163" s="26"/>
      <c r="C163" s="58">
        <f t="shared" si="8"/>
        <v>134</v>
      </c>
      <c r="D163" s="124"/>
      <c r="E163" s="125"/>
      <c r="F163" s="125"/>
      <c r="G163" s="125"/>
      <c r="H163" s="126"/>
      <c r="I163" s="60"/>
      <c r="J163" s="103"/>
      <c r="K163" s="60"/>
      <c r="L163" s="85"/>
      <c r="M163" s="60"/>
      <c r="N163" s="21"/>
      <c r="O163" s="60"/>
      <c r="P163" s="85"/>
      <c r="Q163" s="60"/>
      <c r="R163" s="21"/>
      <c r="S163" s="60"/>
      <c r="T163" s="21"/>
      <c r="U163" s="60"/>
      <c r="V163" s="21"/>
      <c r="W163" s="27"/>
      <c r="Y163" s="13">
        <f t="shared" si="9"/>
        <v>6660</v>
      </c>
      <c r="Z163" s="6">
        <f t="shared" si="7"/>
        <v>0</v>
      </c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</row>
    <row r="164" spans="2:43" x14ac:dyDescent="0.25">
      <c r="B164" s="26"/>
      <c r="C164" s="58">
        <f t="shared" si="8"/>
        <v>135</v>
      </c>
      <c r="D164" s="124"/>
      <c r="E164" s="125"/>
      <c r="F164" s="125"/>
      <c r="G164" s="125"/>
      <c r="H164" s="126"/>
      <c r="I164" s="60"/>
      <c r="J164" s="103"/>
      <c r="K164" s="60"/>
      <c r="L164" s="85"/>
      <c r="M164" s="60"/>
      <c r="N164" s="21"/>
      <c r="O164" s="60"/>
      <c r="P164" s="85"/>
      <c r="Q164" s="60"/>
      <c r="R164" s="21"/>
      <c r="S164" s="60"/>
      <c r="T164" s="21"/>
      <c r="U164" s="60"/>
      <c r="V164" s="21"/>
      <c r="W164" s="27"/>
      <c r="Y164" s="13">
        <f t="shared" si="9"/>
        <v>6720</v>
      </c>
      <c r="Z164" s="6">
        <f t="shared" si="7"/>
        <v>0</v>
      </c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</row>
    <row r="165" spans="2:43" x14ac:dyDescent="0.25">
      <c r="B165" s="26"/>
      <c r="C165" s="58">
        <f t="shared" si="8"/>
        <v>136</v>
      </c>
      <c r="D165" s="124"/>
      <c r="E165" s="125"/>
      <c r="F165" s="125"/>
      <c r="G165" s="125"/>
      <c r="H165" s="126"/>
      <c r="I165" s="60"/>
      <c r="J165" s="103"/>
      <c r="K165" s="60"/>
      <c r="L165" s="85"/>
      <c r="M165" s="60"/>
      <c r="N165" s="21"/>
      <c r="O165" s="60"/>
      <c r="P165" s="85"/>
      <c r="Q165" s="60"/>
      <c r="R165" s="21"/>
      <c r="S165" s="60"/>
      <c r="T165" s="21"/>
      <c r="U165" s="60"/>
      <c r="V165" s="21"/>
      <c r="W165" s="27"/>
      <c r="Y165" s="13">
        <f t="shared" si="9"/>
        <v>6780</v>
      </c>
      <c r="Z165" s="6">
        <f t="shared" si="7"/>
        <v>0</v>
      </c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</row>
    <row r="166" spans="2:43" x14ac:dyDescent="0.25">
      <c r="B166" s="26"/>
      <c r="C166" s="58">
        <f t="shared" si="8"/>
        <v>137</v>
      </c>
      <c r="D166" s="124"/>
      <c r="E166" s="125"/>
      <c r="F166" s="125"/>
      <c r="G166" s="125"/>
      <c r="H166" s="126"/>
      <c r="I166" s="60"/>
      <c r="J166" s="103"/>
      <c r="K166" s="60"/>
      <c r="L166" s="85"/>
      <c r="M166" s="60"/>
      <c r="N166" s="21"/>
      <c r="O166" s="60"/>
      <c r="P166" s="85"/>
      <c r="Q166" s="60"/>
      <c r="R166" s="21"/>
      <c r="S166" s="60"/>
      <c r="T166" s="21"/>
      <c r="U166" s="60"/>
      <c r="V166" s="21"/>
      <c r="W166" s="27"/>
      <c r="Y166" s="13">
        <f t="shared" si="9"/>
        <v>6840</v>
      </c>
      <c r="Z166" s="6">
        <f t="shared" si="7"/>
        <v>0</v>
      </c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</row>
    <row r="167" spans="2:43" x14ac:dyDescent="0.25">
      <c r="B167" s="26"/>
      <c r="C167" s="58">
        <f t="shared" si="8"/>
        <v>138</v>
      </c>
      <c r="D167" s="124"/>
      <c r="E167" s="125"/>
      <c r="F167" s="125"/>
      <c r="G167" s="125"/>
      <c r="H167" s="126"/>
      <c r="I167" s="60"/>
      <c r="J167" s="103"/>
      <c r="K167" s="60"/>
      <c r="L167" s="85"/>
      <c r="M167" s="60"/>
      <c r="N167" s="21"/>
      <c r="O167" s="60"/>
      <c r="P167" s="85"/>
      <c r="Q167" s="60"/>
      <c r="R167" s="21"/>
      <c r="S167" s="60"/>
      <c r="T167" s="21"/>
      <c r="U167" s="60"/>
      <c r="V167" s="21"/>
      <c r="W167" s="27"/>
      <c r="Y167" s="13">
        <f t="shared" si="9"/>
        <v>6900</v>
      </c>
      <c r="Z167" s="6">
        <f t="shared" si="7"/>
        <v>0</v>
      </c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</row>
    <row r="168" spans="2:43" x14ac:dyDescent="0.25">
      <c r="B168" s="26"/>
      <c r="C168" s="58">
        <f t="shared" si="8"/>
        <v>139</v>
      </c>
      <c r="D168" s="124"/>
      <c r="E168" s="125"/>
      <c r="F168" s="125"/>
      <c r="G168" s="125"/>
      <c r="H168" s="126"/>
      <c r="I168" s="60"/>
      <c r="J168" s="103"/>
      <c r="K168" s="60"/>
      <c r="L168" s="85"/>
      <c r="M168" s="60"/>
      <c r="N168" s="21"/>
      <c r="O168" s="60"/>
      <c r="P168" s="85"/>
      <c r="Q168" s="60"/>
      <c r="R168" s="21"/>
      <c r="S168" s="60"/>
      <c r="T168" s="21"/>
      <c r="U168" s="60"/>
      <c r="V168" s="21"/>
      <c r="W168" s="27"/>
      <c r="Y168" s="13">
        <f t="shared" si="9"/>
        <v>6960</v>
      </c>
      <c r="Z168" s="6">
        <f t="shared" si="7"/>
        <v>0</v>
      </c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</row>
    <row r="169" spans="2:43" x14ac:dyDescent="0.25">
      <c r="B169" s="26"/>
      <c r="C169" s="58">
        <f t="shared" si="8"/>
        <v>140</v>
      </c>
      <c r="D169" s="124"/>
      <c r="E169" s="125"/>
      <c r="F169" s="125"/>
      <c r="G169" s="125"/>
      <c r="H169" s="126"/>
      <c r="I169" s="60"/>
      <c r="J169" s="103"/>
      <c r="K169" s="60"/>
      <c r="L169" s="85"/>
      <c r="M169" s="60"/>
      <c r="N169" s="21"/>
      <c r="O169" s="60"/>
      <c r="P169" s="85"/>
      <c r="Q169" s="60"/>
      <c r="R169" s="21"/>
      <c r="S169" s="60"/>
      <c r="T169" s="21"/>
      <c r="U169" s="60"/>
      <c r="V169" s="21"/>
      <c r="W169" s="27"/>
      <c r="Y169" s="13">
        <f t="shared" si="9"/>
        <v>7020</v>
      </c>
      <c r="Z169" s="6">
        <f t="shared" si="7"/>
        <v>0</v>
      </c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</row>
    <row r="170" spans="2:43" x14ac:dyDescent="0.25">
      <c r="B170" s="26"/>
      <c r="C170" s="58">
        <f t="shared" si="8"/>
        <v>141</v>
      </c>
      <c r="D170" s="124"/>
      <c r="E170" s="125"/>
      <c r="F170" s="125"/>
      <c r="G170" s="125"/>
      <c r="H170" s="126"/>
      <c r="I170" s="60"/>
      <c r="J170" s="103"/>
      <c r="K170" s="60"/>
      <c r="L170" s="85"/>
      <c r="M170" s="60"/>
      <c r="N170" s="21"/>
      <c r="O170" s="60"/>
      <c r="P170" s="85"/>
      <c r="Q170" s="60"/>
      <c r="R170" s="21"/>
      <c r="S170" s="60"/>
      <c r="T170" s="21"/>
      <c r="U170" s="60"/>
      <c r="V170" s="21"/>
      <c r="W170" s="27"/>
      <c r="Y170" s="13">
        <f t="shared" si="9"/>
        <v>7080</v>
      </c>
      <c r="Z170" s="6">
        <f t="shared" si="7"/>
        <v>0</v>
      </c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</row>
    <row r="171" spans="2:43" x14ac:dyDescent="0.25">
      <c r="B171" s="26"/>
      <c r="C171" s="58">
        <f t="shared" si="8"/>
        <v>142</v>
      </c>
      <c r="D171" s="124"/>
      <c r="E171" s="125"/>
      <c r="F171" s="125"/>
      <c r="G171" s="125"/>
      <c r="H171" s="126"/>
      <c r="I171" s="60"/>
      <c r="J171" s="103"/>
      <c r="K171" s="60"/>
      <c r="L171" s="85"/>
      <c r="M171" s="60"/>
      <c r="N171" s="21"/>
      <c r="O171" s="60"/>
      <c r="P171" s="85"/>
      <c r="Q171" s="60"/>
      <c r="R171" s="21"/>
      <c r="S171" s="60"/>
      <c r="T171" s="21"/>
      <c r="U171" s="60"/>
      <c r="V171" s="21"/>
      <c r="W171" s="27"/>
      <c r="Y171" s="13">
        <f t="shared" si="9"/>
        <v>7140</v>
      </c>
      <c r="Z171" s="6">
        <f t="shared" si="7"/>
        <v>0</v>
      </c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</row>
    <row r="172" spans="2:43" x14ac:dyDescent="0.25">
      <c r="B172" s="26"/>
      <c r="C172" s="58">
        <f t="shared" si="8"/>
        <v>143</v>
      </c>
      <c r="D172" s="124"/>
      <c r="E172" s="125"/>
      <c r="F172" s="125"/>
      <c r="G172" s="125"/>
      <c r="H172" s="126"/>
      <c r="I172" s="60"/>
      <c r="J172" s="103"/>
      <c r="K172" s="60"/>
      <c r="L172" s="85"/>
      <c r="M172" s="60"/>
      <c r="N172" s="21"/>
      <c r="O172" s="60"/>
      <c r="P172" s="85"/>
      <c r="Q172" s="60"/>
      <c r="R172" s="21"/>
      <c r="S172" s="60"/>
      <c r="T172" s="21"/>
      <c r="U172" s="60"/>
      <c r="V172" s="21"/>
      <c r="W172" s="27"/>
      <c r="Y172" s="13">
        <f t="shared" si="9"/>
        <v>7200</v>
      </c>
      <c r="Z172" s="6">
        <f t="shared" si="7"/>
        <v>0</v>
      </c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</row>
    <row r="173" spans="2:43" x14ac:dyDescent="0.25">
      <c r="B173" s="26"/>
      <c r="C173" s="58">
        <f t="shared" si="8"/>
        <v>144</v>
      </c>
      <c r="D173" s="124"/>
      <c r="E173" s="125"/>
      <c r="F173" s="125"/>
      <c r="G173" s="125"/>
      <c r="H173" s="126"/>
      <c r="I173" s="60"/>
      <c r="J173" s="103"/>
      <c r="K173" s="60"/>
      <c r="L173" s="85"/>
      <c r="M173" s="60"/>
      <c r="N173" s="21"/>
      <c r="O173" s="60"/>
      <c r="P173" s="85"/>
      <c r="Q173" s="60"/>
      <c r="R173" s="21"/>
      <c r="S173" s="60"/>
      <c r="T173" s="21"/>
      <c r="U173" s="60"/>
      <c r="V173" s="21"/>
      <c r="W173" s="27"/>
      <c r="Y173" s="13">
        <f t="shared" si="9"/>
        <v>7260</v>
      </c>
      <c r="Z173" s="6">
        <f t="shared" si="7"/>
        <v>0</v>
      </c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</row>
    <row r="174" spans="2:43" x14ac:dyDescent="0.25">
      <c r="B174" s="26"/>
      <c r="C174" s="58">
        <f t="shared" si="8"/>
        <v>145</v>
      </c>
      <c r="D174" s="124"/>
      <c r="E174" s="125"/>
      <c r="F174" s="125"/>
      <c r="G174" s="125"/>
      <c r="H174" s="126"/>
      <c r="I174" s="60"/>
      <c r="J174" s="103"/>
      <c r="K174" s="60"/>
      <c r="L174" s="85"/>
      <c r="M174" s="60"/>
      <c r="N174" s="21"/>
      <c r="O174" s="60"/>
      <c r="P174" s="85"/>
      <c r="Q174" s="60"/>
      <c r="R174" s="21"/>
      <c r="S174" s="60"/>
      <c r="T174" s="21"/>
      <c r="U174" s="60"/>
      <c r="V174" s="21"/>
      <c r="W174" s="27"/>
      <c r="Y174" s="13">
        <f t="shared" si="9"/>
        <v>7320</v>
      </c>
      <c r="Z174" s="6">
        <f t="shared" si="7"/>
        <v>0</v>
      </c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</row>
    <row r="175" spans="2:43" x14ac:dyDescent="0.25">
      <c r="B175" s="26"/>
      <c r="C175" s="58">
        <f t="shared" si="8"/>
        <v>146</v>
      </c>
      <c r="D175" s="124"/>
      <c r="E175" s="125"/>
      <c r="F175" s="125"/>
      <c r="G175" s="125"/>
      <c r="H175" s="126"/>
      <c r="I175" s="60"/>
      <c r="J175" s="103"/>
      <c r="K175" s="60"/>
      <c r="L175" s="85"/>
      <c r="M175" s="60"/>
      <c r="N175" s="21"/>
      <c r="O175" s="60"/>
      <c r="P175" s="85"/>
      <c r="Q175" s="60"/>
      <c r="R175" s="21"/>
      <c r="S175" s="60"/>
      <c r="T175" s="21"/>
      <c r="U175" s="60"/>
      <c r="V175" s="21"/>
      <c r="W175" s="27"/>
      <c r="Y175" s="13">
        <f t="shared" si="9"/>
        <v>7380</v>
      </c>
      <c r="Z175" s="6">
        <f t="shared" si="7"/>
        <v>0</v>
      </c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</row>
    <row r="176" spans="2:43" x14ac:dyDescent="0.25">
      <c r="B176" s="26"/>
      <c r="C176" s="58">
        <f t="shared" si="8"/>
        <v>147</v>
      </c>
      <c r="D176" s="124"/>
      <c r="E176" s="125"/>
      <c r="F176" s="125"/>
      <c r="G176" s="125"/>
      <c r="H176" s="126"/>
      <c r="I176" s="60"/>
      <c r="J176" s="103"/>
      <c r="K176" s="60"/>
      <c r="L176" s="85"/>
      <c r="M176" s="60"/>
      <c r="N176" s="21"/>
      <c r="O176" s="60"/>
      <c r="P176" s="85"/>
      <c r="Q176" s="60"/>
      <c r="R176" s="21"/>
      <c r="S176" s="60"/>
      <c r="T176" s="21"/>
      <c r="U176" s="60"/>
      <c r="V176" s="21"/>
      <c r="W176" s="27"/>
      <c r="Y176" s="13">
        <f t="shared" si="9"/>
        <v>7440</v>
      </c>
      <c r="Z176" s="6">
        <f t="shared" si="7"/>
        <v>0</v>
      </c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</row>
    <row r="177" spans="2:43" x14ac:dyDescent="0.25">
      <c r="B177" s="26"/>
      <c r="C177" s="58">
        <f t="shared" si="8"/>
        <v>148</v>
      </c>
      <c r="D177" s="124"/>
      <c r="E177" s="125"/>
      <c r="F177" s="125"/>
      <c r="G177" s="125"/>
      <c r="H177" s="126"/>
      <c r="I177" s="60"/>
      <c r="J177" s="103"/>
      <c r="K177" s="60"/>
      <c r="L177" s="85"/>
      <c r="M177" s="60"/>
      <c r="N177" s="21"/>
      <c r="O177" s="60"/>
      <c r="P177" s="85"/>
      <c r="Q177" s="60"/>
      <c r="R177" s="21"/>
      <c r="S177" s="60"/>
      <c r="T177" s="21"/>
      <c r="U177" s="60"/>
      <c r="V177" s="21"/>
      <c r="W177" s="27"/>
      <c r="Y177" s="13">
        <f t="shared" si="9"/>
        <v>7500</v>
      </c>
      <c r="Z177" s="6">
        <f t="shared" si="7"/>
        <v>0</v>
      </c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</row>
    <row r="178" spans="2:43" x14ac:dyDescent="0.25">
      <c r="B178" s="26"/>
      <c r="C178" s="58">
        <f t="shared" si="8"/>
        <v>149</v>
      </c>
      <c r="D178" s="124"/>
      <c r="E178" s="125"/>
      <c r="F178" s="125"/>
      <c r="G178" s="125"/>
      <c r="H178" s="126"/>
      <c r="I178" s="60"/>
      <c r="J178" s="103"/>
      <c r="K178" s="60"/>
      <c r="L178" s="85"/>
      <c r="M178" s="60"/>
      <c r="N178" s="21"/>
      <c r="O178" s="60"/>
      <c r="P178" s="85"/>
      <c r="Q178" s="60"/>
      <c r="R178" s="21"/>
      <c r="S178" s="60"/>
      <c r="T178" s="21"/>
      <c r="U178" s="60"/>
      <c r="V178" s="21"/>
      <c r="W178" s="27"/>
      <c r="Y178" s="13">
        <f t="shared" si="9"/>
        <v>7560</v>
      </c>
      <c r="Z178" s="6">
        <f t="shared" si="7"/>
        <v>0</v>
      </c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</row>
    <row r="179" spans="2:43" x14ac:dyDescent="0.25">
      <c r="B179" s="26"/>
      <c r="C179" s="58">
        <f t="shared" si="8"/>
        <v>150</v>
      </c>
      <c r="D179" s="124"/>
      <c r="E179" s="125"/>
      <c r="F179" s="125"/>
      <c r="G179" s="125"/>
      <c r="H179" s="126"/>
      <c r="I179" s="60"/>
      <c r="J179" s="103"/>
      <c r="K179" s="60"/>
      <c r="L179" s="85"/>
      <c r="M179" s="60"/>
      <c r="N179" s="21"/>
      <c r="O179" s="60"/>
      <c r="P179" s="85"/>
      <c r="Q179" s="60"/>
      <c r="R179" s="21"/>
      <c r="S179" s="60"/>
      <c r="T179" s="21"/>
      <c r="U179" s="60"/>
      <c r="V179" s="21"/>
      <c r="W179" s="27"/>
      <c r="Y179" s="13">
        <f t="shared" si="9"/>
        <v>7620</v>
      </c>
      <c r="Z179" s="6">
        <f t="shared" si="7"/>
        <v>0</v>
      </c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</row>
    <row r="180" spans="2:43" x14ac:dyDescent="0.25">
      <c r="B180" s="26"/>
      <c r="C180" s="58">
        <f t="shared" si="8"/>
        <v>151</v>
      </c>
      <c r="D180" s="124"/>
      <c r="E180" s="125"/>
      <c r="F180" s="125"/>
      <c r="G180" s="125"/>
      <c r="H180" s="126"/>
      <c r="I180" s="60"/>
      <c r="J180" s="103"/>
      <c r="K180" s="60"/>
      <c r="L180" s="85"/>
      <c r="M180" s="60"/>
      <c r="N180" s="21"/>
      <c r="O180" s="60"/>
      <c r="P180" s="85"/>
      <c r="Q180" s="60"/>
      <c r="R180" s="21"/>
      <c r="S180" s="60"/>
      <c r="T180" s="21"/>
      <c r="U180" s="60"/>
      <c r="V180" s="21"/>
      <c r="W180" s="27"/>
      <c r="Y180" s="13">
        <f t="shared" si="9"/>
        <v>7680</v>
      </c>
      <c r="Z180" s="6">
        <f t="shared" si="7"/>
        <v>0</v>
      </c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</row>
    <row r="181" spans="2:43" x14ac:dyDescent="0.25">
      <c r="B181" s="26"/>
      <c r="C181" s="58">
        <f t="shared" si="8"/>
        <v>152</v>
      </c>
      <c r="D181" s="124"/>
      <c r="E181" s="125"/>
      <c r="F181" s="125"/>
      <c r="G181" s="125"/>
      <c r="H181" s="126"/>
      <c r="I181" s="60"/>
      <c r="J181" s="103"/>
      <c r="K181" s="60"/>
      <c r="L181" s="85"/>
      <c r="M181" s="60"/>
      <c r="N181" s="21"/>
      <c r="O181" s="60"/>
      <c r="P181" s="85"/>
      <c r="Q181" s="60"/>
      <c r="R181" s="21"/>
      <c r="S181" s="60"/>
      <c r="T181" s="21"/>
      <c r="U181" s="60"/>
      <c r="V181" s="21"/>
      <c r="W181" s="27"/>
      <c r="Y181" s="13">
        <f t="shared" si="9"/>
        <v>7740</v>
      </c>
      <c r="Z181" s="6">
        <f t="shared" ref="Z181:Z209" si="10">IF(OR(L181="v pořádku",L181="nevyplněno"),1,0)</f>
        <v>0</v>
      </c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</row>
    <row r="182" spans="2:43" x14ac:dyDescent="0.25">
      <c r="B182" s="26"/>
      <c r="C182" s="58">
        <f t="shared" si="8"/>
        <v>153</v>
      </c>
      <c r="D182" s="124"/>
      <c r="E182" s="125"/>
      <c r="F182" s="125"/>
      <c r="G182" s="125"/>
      <c r="H182" s="126"/>
      <c r="I182" s="60"/>
      <c r="J182" s="103"/>
      <c r="K182" s="60"/>
      <c r="L182" s="85"/>
      <c r="M182" s="60"/>
      <c r="N182" s="21"/>
      <c r="O182" s="60"/>
      <c r="P182" s="85"/>
      <c r="Q182" s="60"/>
      <c r="R182" s="21"/>
      <c r="S182" s="60"/>
      <c r="T182" s="21"/>
      <c r="U182" s="60"/>
      <c r="V182" s="21"/>
      <c r="W182" s="27"/>
      <c r="Y182" s="13">
        <f t="shared" si="9"/>
        <v>7800</v>
      </c>
      <c r="Z182" s="6">
        <f t="shared" si="10"/>
        <v>0</v>
      </c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</row>
    <row r="183" spans="2:43" x14ac:dyDescent="0.25">
      <c r="B183" s="26"/>
      <c r="C183" s="58">
        <f t="shared" si="8"/>
        <v>154</v>
      </c>
      <c r="D183" s="124"/>
      <c r="E183" s="125"/>
      <c r="F183" s="125"/>
      <c r="G183" s="125"/>
      <c r="H183" s="126"/>
      <c r="I183" s="60"/>
      <c r="J183" s="103"/>
      <c r="K183" s="60"/>
      <c r="L183" s="85"/>
      <c r="M183" s="60"/>
      <c r="N183" s="21"/>
      <c r="O183" s="60"/>
      <c r="P183" s="85"/>
      <c r="Q183" s="60"/>
      <c r="R183" s="21"/>
      <c r="S183" s="60"/>
      <c r="T183" s="21"/>
      <c r="U183" s="60"/>
      <c r="V183" s="21"/>
      <c r="W183" s="27"/>
      <c r="Y183" s="13">
        <f t="shared" si="9"/>
        <v>7860</v>
      </c>
      <c r="Z183" s="6">
        <f t="shared" si="10"/>
        <v>0</v>
      </c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</row>
    <row r="184" spans="2:43" x14ac:dyDescent="0.25">
      <c r="B184" s="26"/>
      <c r="C184" s="58">
        <f t="shared" si="8"/>
        <v>155</v>
      </c>
      <c r="D184" s="124"/>
      <c r="E184" s="125"/>
      <c r="F184" s="125"/>
      <c r="G184" s="125"/>
      <c r="H184" s="126"/>
      <c r="I184" s="60"/>
      <c r="J184" s="103"/>
      <c r="K184" s="60"/>
      <c r="L184" s="85"/>
      <c r="M184" s="60"/>
      <c r="N184" s="21"/>
      <c r="O184" s="60"/>
      <c r="P184" s="85"/>
      <c r="Q184" s="60"/>
      <c r="R184" s="21"/>
      <c r="S184" s="60"/>
      <c r="T184" s="21"/>
      <c r="U184" s="60"/>
      <c r="V184" s="21"/>
      <c r="W184" s="27"/>
      <c r="Y184" s="13">
        <f t="shared" si="9"/>
        <v>7920</v>
      </c>
      <c r="Z184" s="6">
        <f t="shared" si="10"/>
        <v>0</v>
      </c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</row>
    <row r="185" spans="2:43" x14ac:dyDescent="0.25">
      <c r="B185" s="26"/>
      <c r="C185" s="58">
        <f t="shared" si="8"/>
        <v>156</v>
      </c>
      <c r="D185" s="124"/>
      <c r="E185" s="125"/>
      <c r="F185" s="125"/>
      <c r="G185" s="125"/>
      <c r="H185" s="126"/>
      <c r="I185" s="60"/>
      <c r="J185" s="103"/>
      <c r="K185" s="60"/>
      <c r="L185" s="85"/>
      <c r="M185" s="60"/>
      <c r="N185" s="21"/>
      <c r="O185" s="60"/>
      <c r="P185" s="85"/>
      <c r="Q185" s="60"/>
      <c r="R185" s="21"/>
      <c r="S185" s="60"/>
      <c r="T185" s="21"/>
      <c r="U185" s="60"/>
      <c r="V185" s="21"/>
      <c r="W185" s="27"/>
      <c r="Y185" s="13">
        <f t="shared" si="9"/>
        <v>7980</v>
      </c>
      <c r="Z185" s="6">
        <f t="shared" si="10"/>
        <v>0</v>
      </c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</row>
    <row r="186" spans="2:43" x14ac:dyDescent="0.25">
      <c r="B186" s="26"/>
      <c r="C186" s="58">
        <f t="shared" si="8"/>
        <v>157</v>
      </c>
      <c r="D186" s="124"/>
      <c r="E186" s="125"/>
      <c r="F186" s="125"/>
      <c r="G186" s="125"/>
      <c r="H186" s="126"/>
      <c r="I186" s="60"/>
      <c r="J186" s="103"/>
      <c r="K186" s="60"/>
      <c r="L186" s="85"/>
      <c r="M186" s="60"/>
      <c r="N186" s="21"/>
      <c r="O186" s="60"/>
      <c r="P186" s="85"/>
      <c r="Q186" s="60"/>
      <c r="R186" s="21"/>
      <c r="S186" s="60"/>
      <c r="T186" s="21"/>
      <c r="U186" s="60"/>
      <c r="V186" s="21"/>
      <c r="W186" s="27"/>
      <c r="Y186" s="13">
        <f t="shared" si="9"/>
        <v>8040</v>
      </c>
      <c r="Z186" s="6">
        <f t="shared" si="10"/>
        <v>0</v>
      </c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</row>
    <row r="187" spans="2:43" x14ac:dyDescent="0.25">
      <c r="B187" s="26"/>
      <c r="C187" s="58">
        <f t="shared" si="8"/>
        <v>158</v>
      </c>
      <c r="D187" s="124"/>
      <c r="E187" s="125"/>
      <c r="F187" s="125"/>
      <c r="G187" s="125"/>
      <c r="H187" s="126"/>
      <c r="I187" s="60"/>
      <c r="J187" s="103"/>
      <c r="K187" s="60"/>
      <c r="L187" s="85"/>
      <c r="M187" s="60"/>
      <c r="N187" s="21"/>
      <c r="O187" s="60"/>
      <c r="P187" s="85"/>
      <c r="Q187" s="60"/>
      <c r="R187" s="21"/>
      <c r="S187" s="60"/>
      <c r="T187" s="21"/>
      <c r="U187" s="60"/>
      <c r="V187" s="21"/>
      <c r="W187" s="27"/>
      <c r="Y187" s="13">
        <f t="shared" si="9"/>
        <v>8100</v>
      </c>
      <c r="Z187" s="6">
        <f t="shared" si="10"/>
        <v>0</v>
      </c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</row>
    <row r="188" spans="2:43" x14ac:dyDescent="0.25">
      <c r="B188" s="26"/>
      <c r="C188" s="58">
        <f t="shared" si="8"/>
        <v>159</v>
      </c>
      <c r="D188" s="124"/>
      <c r="E188" s="125"/>
      <c r="F188" s="125"/>
      <c r="G188" s="125"/>
      <c r="H188" s="126"/>
      <c r="I188" s="60"/>
      <c r="J188" s="103"/>
      <c r="K188" s="60"/>
      <c r="L188" s="85"/>
      <c r="M188" s="60"/>
      <c r="N188" s="21"/>
      <c r="O188" s="60"/>
      <c r="P188" s="85"/>
      <c r="Q188" s="60"/>
      <c r="R188" s="21"/>
      <c r="S188" s="60"/>
      <c r="T188" s="21"/>
      <c r="U188" s="60"/>
      <c r="V188" s="21"/>
      <c r="W188" s="27"/>
      <c r="Y188" s="13">
        <f t="shared" si="9"/>
        <v>8160</v>
      </c>
      <c r="Z188" s="6">
        <f t="shared" si="10"/>
        <v>0</v>
      </c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</row>
    <row r="189" spans="2:43" x14ac:dyDescent="0.25">
      <c r="B189" s="26"/>
      <c r="C189" s="58">
        <f t="shared" si="8"/>
        <v>160</v>
      </c>
      <c r="D189" s="124"/>
      <c r="E189" s="125"/>
      <c r="F189" s="125"/>
      <c r="G189" s="125"/>
      <c r="H189" s="126"/>
      <c r="I189" s="60"/>
      <c r="J189" s="103"/>
      <c r="K189" s="60"/>
      <c r="L189" s="85"/>
      <c r="M189" s="60"/>
      <c r="N189" s="21"/>
      <c r="O189" s="60"/>
      <c r="P189" s="85"/>
      <c r="Q189" s="60"/>
      <c r="R189" s="21"/>
      <c r="S189" s="60"/>
      <c r="T189" s="21"/>
      <c r="U189" s="60"/>
      <c r="V189" s="21"/>
      <c r="W189" s="27"/>
      <c r="Y189" s="13">
        <f t="shared" si="9"/>
        <v>8220</v>
      </c>
      <c r="Z189" s="6">
        <f t="shared" si="10"/>
        <v>0</v>
      </c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</row>
    <row r="190" spans="2:43" x14ac:dyDescent="0.25">
      <c r="B190" s="26"/>
      <c r="C190" s="58">
        <f t="shared" si="8"/>
        <v>161</v>
      </c>
      <c r="D190" s="124"/>
      <c r="E190" s="125"/>
      <c r="F190" s="125"/>
      <c r="G190" s="125"/>
      <c r="H190" s="126"/>
      <c r="I190" s="60"/>
      <c r="J190" s="103"/>
      <c r="K190" s="60"/>
      <c r="L190" s="85"/>
      <c r="M190" s="60"/>
      <c r="N190" s="21"/>
      <c r="O190" s="60"/>
      <c r="P190" s="85"/>
      <c r="Q190" s="60"/>
      <c r="R190" s="21"/>
      <c r="S190" s="60"/>
      <c r="T190" s="21"/>
      <c r="U190" s="60"/>
      <c r="V190" s="21"/>
      <c r="W190" s="27"/>
      <c r="Y190" s="13">
        <f t="shared" si="9"/>
        <v>8280</v>
      </c>
      <c r="Z190" s="6">
        <f t="shared" si="10"/>
        <v>0</v>
      </c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</row>
    <row r="191" spans="2:43" x14ac:dyDescent="0.25">
      <c r="B191" s="26"/>
      <c r="C191" s="58">
        <f t="shared" si="8"/>
        <v>162</v>
      </c>
      <c r="D191" s="124"/>
      <c r="E191" s="125"/>
      <c r="F191" s="125"/>
      <c r="G191" s="125"/>
      <c r="H191" s="126"/>
      <c r="I191" s="60"/>
      <c r="J191" s="103"/>
      <c r="K191" s="60"/>
      <c r="L191" s="85"/>
      <c r="M191" s="60"/>
      <c r="N191" s="21"/>
      <c r="O191" s="60"/>
      <c r="P191" s="85"/>
      <c r="Q191" s="60"/>
      <c r="R191" s="21"/>
      <c r="S191" s="60"/>
      <c r="T191" s="21"/>
      <c r="U191" s="60"/>
      <c r="V191" s="21"/>
      <c r="W191" s="27"/>
      <c r="Y191" s="13">
        <f t="shared" si="9"/>
        <v>8340</v>
      </c>
      <c r="Z191" s="6">
        <f t="shared" si="10"/>
        <v>0</v>
      </c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</row>
    <row r="192" spans="2:43" x14ac:dyDescent="0.25">
      <c r="B192" s="26"/>
      <c r="C192" s="58">
        <f t="shared" si="8"/>
        <v>163</v>
      </c>
      <c r="D192" s="124"/>
      <c r="E192" s="125"/>
      <c r="F192" s="125"/>
      <c r="G192" s="125"/>
      <c r="H192" s="126"/>
      <c r="I192" s="60"/>
      <c r="J192" s="103"/>
      <c r="K192" s="60"/>
      <c r="L192" s="85"/>
      <c r="M192" s="60"/>
      <c r="N192" s="21"/>
      <c r="O192" s="60"/>
      <c r="P192" s="85"/>
      <c r="Q192" s="60"/>
      <c r="R192" s="21"/>
      <c r="S192" s="60"/>
      <c r="T192" s="21"/>
      <c r="U192" s="60"/>
      <c r="V192" s="21"/>
      <c r="W192" s="27"/>
      <c r="Y192" s="13">
        <f t="shared" si="9"/>
        <v>8400</v>
      </c>
      <c r="Z192" s="6">
        <f t="shared" si="10"/>
        <v>0</v>
      </c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</row>
    <row r="193" spans="2:43" x14ac:dyDescent="0.25">
      <c r="B193" s="26"/>
      <c r="C193" s="58">
        <f t="shared" si="8"/>
        <v>164</v>
      </c>
      <c r="D193" s="124"/>
      <c r="E193" s="125"/>
      <c r="F193" s="125"/>
      <c r="G193" s="125"/>
      <c r="H193" s="126"/>
      <c r="I193" s="60"/>
      <c r="J193" s="103"/>
      <c r="K193" s="60"/>
      <c r="L193" s="85"/>
      <c r="M193" s="60"/>
      <c r="N193" s="21"/>
      <c r="O193" s="60"/>
      <c r="P193" s="85"/>
      <c r="Q193" s="60"/>
      <c r="R193" s="21"/>
      <c r="S193" s="60"/>
      <c r="T193" s="21"/>
      <c r="U193" s="60"/>
      <c r="V193" s="21"/>
      <c r="W193" s="27"/>
      <c r="Y193" s="13">
        <f t="shared" si="9"/>
        <v>8460</v>
      </c>
      <c r="Z193" s="6">
        <f t="shared" si="10"/>
        <v>0</v>
      </c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</row>
    <row r="194" spans="2:43" x14ac:dyDescent="0.25">
      <c r="B194" s="26"/>
      <c r="C194" s="58">
        <f t="shared" si="8"/>
        <v>165</v>
      </c>
      <c r="D194" s="124"/>
      <c r="E194" s="125"/>
      <c r="F194" s="125"/>
      <c r="G194" s="125"/>
      <c r="H194" s="126"/>
      <c r="I194" s="60"/>
      <c r="J194" s="103"/>
      <c r="K194" s="60"/>
      <c r="L194" s="85"/>
      <c r="M194" s="60"/>
      <c r="N194" s="21"/>
      <c r="O194" s="60"/>
      <c r="P194" s="85"/>
      <c r="Q194" s="60"/>
      <c r="R194" s="21"/>
      <c r="S194" s="60"/>
      <c r="T194" s="21"/>
      <c r="U194" s="60"/>
      <c r="V194" s="21"/>
      <c r="W194" s="27"/>
      <c r="Y194" s="13">
        <f t="shared" si="9"/>
        <v>8520</v>
      </c>
      <c r="Z194" s="6">
        <f t="shared" si="10"/>
        <v>0</v>
      </c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</row>
    <row r="195" spans="2:43" x14ac:dyDescent="0.25">
      <c r="B195" s="26"/>
      <c r="C195" s="58">
        <f t="shared" si="8"/>
        <v>166</v>
      </c>
      <c r="D195" s="124"/>
      <c r="E195" s="125"/>
      <c r="F195" s="125"/>
      <c r="G195" s="125"/>
      <c r="H195" s="126"/>
      <c r="I195" s="60"/>
      <c r="J195" s="103"/>
      <c r="K195" s="60"/>
      <c r="L195" s="85"/>
      <c r="M195" s="60"/>
      <c r="N195" s="21"/>
      <c r="O195" s="60"/>
      <c r="P195" s="85"/>
      <c r="Q195" s="60"/>
      <c r="R195" s="21"/>
      <c r="S195" s="60"/>
      <c r="T195" s="21"/>
      <c r="U195" s="60"/>
      <c r="V195" s="21"/>
      <c r="W195" s="27"/>
      <c r="Y195" s="13">
        <f t="shared" si="9"/>
        <v>8580</v>
      </c>
      <c r="Z195" s="6">
        <f t="shared" si="10"/>
        <v>0</v>
      </c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</row>
    <row r="196" spans="2:43" x14ac:dyDescent="0.25">
      <c r="B196" s="26"/>
      <c r="C196" s="58">
        <f t="shared" si="8"/>
        <v>167</v>
      </c>
      <c r="D196" s="124"/>
      <c r="E196" s="125"/>
      <c r="F196" s="125"/>
      <c r="G196" s="125"/>
      <c r="H196" s="126"/>
      <c r="I196" s="60"/>
      <c r="J196" s="103"/>
      <c r="K196" s="60"/>
      <c r="L196" s="85"/>
      <c r="M196" s="60"/>
      <c r="N196" s="21"/>
      <c r="O196" s="60"/>
      <c r="P196" s="85"/>
      <c r="Q196" s="60"/>
      <c r="R196" s="21"/>
      <c r="S196" s="60"/>
      <c r="T196" s="21"/>
      <c r="U196" s="60"/>
      <c r="V196" s="21"/>
      <c r="W196" s="27"/>
      <c r="Y196" s="13">
        <f t="shared" si="9"/>
        <v>8640</v>
      </c>
      <c r="Z196" s="6">
        <f t="shared" si="10"/>
        <v>0</v>
      </c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</row>
    <row r="197" spans="2:43" x14ac:dyDescent="0.25">
      <c r="B197" s="26"/>
      <c r="C197" s="58">
        <f t="shared" si="8"/>
        <v>168</v>
      </c>
      <c r="D197" s="124"/>
      <c r="E197" s="125"/>
      <c r="F197" s="125"/>
      <c r="G197" s="125"/>
      <c r="H197" s="126"/>
      <c r="I197" s="60"/>
      <c r="J197" s="103"/>
      <c r="K197" s="60"/>
      <c r="L197" s="85"/>
      <c r="M197" s="60"/>
      <c r="N197" s="21"/>
      <c r="O197" s="60"/>
      <c r="P197" s="85"/>
      <c r="Q197" s="60"/>
      <c r="R197" s="21"/>
      <c r="S197" s="60"/>
      <c r="T197" s="21"/>
      <c r="U197" s="60"/>
      <c r="V197" s="21"/>
      <c r="W197" s="27"/>
      <c r="Y197" s="13">
        <f t="shared" si="9"/>
        <v>8700</v>
      </c>
      <c r="Z197" s="6">
        <f t="shared" si="10"/>
        <v>0</v>
      </c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</row>
    <row r="198" spans="2:43" x14ac:dyDescent="0.25">
      <c r="B198" s="26"/>
      <c r="C198" s="58">
        <f t="shared" si="8"/>
        <v>169</v>
      </c>
      <c r="D198" s="124"/>
      <c r="E198" s="125"/>
      <c r="F198" s="125"/>
      <c r="G198" s="125"/>
      <c r="H198" s="126"/>
      <c r="I198" s="60"/>
      <c r="J198" s="103"/>
      <c r="K198" s="60"/>
      <c r="L198" s="85"/>
      <c r="M198" s="60"/>
      <c r="N198" s="21"/>
      <c r="O198" s="60"/>
      <c r="P198" s="85"/>
      <c r="Q198" s="60"/>
      <c r="R198" s="21"/>
      <c r="S198" s="60"/>
      <c r="T198" s="21"/>
      <c r="U198" s="60"/>
      <c r="V198" s="21"/>
      <c r="W198" s="27"/>
      <c r="Y198" s="13">
        <f t="shared" si="9"/>
        <v>8760</v>
      </c>
      <c r="Z198" s="6">
        <f t="shared" si="10"/>
        <v>0</v>
      </c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</row>
    <row r="199" spans="2:43" x14ac:dyDescent="0.25">
      <c r="B199" s="26"/>
      <c r="C199" s="58">
        <f t="shared" si="8"/>
        <v>170</v>
      </c>
      <c r="D199" s="124"/>
      <c r="E199" s="125"/>
      <c r="F199" s="125"/>
      <c r="G199" s="125"/>
      <c r="H199" s="126"/>
      <c r="I199" s="60"/>
      <c r="J199" s="103"/>
      <c r="K199" s="60"/>
      <c r="L199" s="85"/>
      <c r="M199" s="60"/>
      <c r="N199" s="21"/>
      <c r="O199" s="60"/>
      <c r="P199" s="85"/>
      <c r="Q199" s="60"/>
      <c r="R199" s="21"/>
      <c r="S199" s="60"/>
      <c r="T199" s="21"/>
      <c r="U199" s="60"/>
      <c r="V199" s="21"/>
      <c r="W199" s="27"/>
      <c r="Y199" s="13">
        <f t="shared" si="9"/>
        <v>8820</v>
      </c>
      <c r="Z199" s="6">
        <f t="shared" si="10"/>
        <v>0</v>
      </c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</row>
    <row r="200" spans="2:43" x14ac:dyDescent="0.25">
      <c r="B200" s="26"/>
      <c r="C200" s="58">
        <f t="shared" si="8"/>
        <v>171</v>
      </c>
      <c r="D200" s="124"/>
      <c r="E200" s="125"/>
      <c r="F200" s="125"/>
      <c r="G200" s="125"/>
      <c r="H200" s="126"/>
      <c r="I200" s="60"/>
      <c r="J200" s="103"/>
      <c r="K200" s="60"/>
      <c r="L200" s="85"/>
      <c r="M200" s="60"/>
      <c r="N200" s="21"/>
      <c r="O200" s="60"/>
      <c r="P200" s="85"/>
      <c r="Q200" s="60"/>
      <c r="R200" s="21"/>
      <c r="S200" s="60"/>
      <c r="T200" s="21"/>
      <c r="U200" s="60"/>
      <c r="V200" s="21"/>
      <c r="W200" s="27"/>
      <c r="Y200" s="13">
        <f t="shared" si="9"/>
        <v>8880</v>
      </c>
      <c r="Z200" s="6">
        <f t="shared" si="10"/>
        <v>0</v>
      </c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</row>
    <row r="201" spans="2:43" x14ac:dyDescent="0.25">
      <c r="B201" s="26"/>
      <c r="C201" s="58">
        <f t="shared" si="8"/>
        <v>172</v>
      </c>
      <c r="D201" s="124"/>
      <c r="E201" s="125"/>
      <c r="F201" s="125"/>
      <c r="G201" s="125"/>
      <c r="H201" s="126"/>
      <c r="I201" s="60"/>
      <c r="J201" s="103"/>
      <c r="K201" s="60"/>
      <c r="L201" s="85"/>
      <c r="M201" s="60"/>
      <c r="N201" s="21"/>
      <c r="O201" s="60"/>
      <c r="P201" s="85"/>
      <c r="Q201" s="60"/>
      <c r="R201" s="21"/>
      <c r="S201" s="60"/>
      <c r="T201" s="21"/>
      <c r="U201" s="60"/>
      <c r="V201" s="21"/>
      <c r="W201" s="27"/>
      <c r="Y201" s="13">
        <f t="shared" si="9"/>
        <v>8940</v>
      </c>
      <c r="Z201" s="6">
        <f t="shared" si="10"/>
        <v>0</v>
      </c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</row>
    <row r="202" spans="2:43" x14ac:dyDescent="0.25">
      <c r="B202" s="26"/>
      <c r="C202" s="58">
        <f t="shared" si="8"/>
        <v>173</v>
      </c>
      <c r="D202" s="124"/>
      <c r="E202" s="125"/>
      <c r="F202" s="125"/>
      <c r="G202" s="125"/>
      <c r="H202" s="126"/>
      <c r="I202" s="60"/>
      <c r="J202" s="103"/>
      <c r="K202" s="60"/>
      <c r="L202" s="85"/>
      <c r="M202" s="60"/>
      <c r="N202" s="21"/>
      <c r="O202" s="60"/>
      <c r="P202" s="85"/>
      <c r="Q202" s="60"/>
      <c r="R202" s="21"/>
      <c r="S202" s="60"/>
      <c r="T202" s="21"/>
      <c r="U202" s="60"/>
      <c r="V202" s="21"/>
      <c r="W202" s="27"/>
      <c r="Y202" s="13">
        <f t="shared" si="9"/>
        <v>9000</v>
      </c>
      <c r="Z202" s="6">
        <f t="shared" si="10"/>
        <v>0</v>
      </c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</row>
    <row r="203" spans="2:43" x14ac:dyDescent="0.25">
      <c r="B203" s="26"/>
      <c r="C203" s="58">
        <f t="shared" si="8"/>
        <v>174</v>
      </c>
      <c r="D203" s="124"/>
      <c r="E203" s="125"/>
      <c r="F203" s="125"/>
      <c r="G203" s="125"/>
      <c r="H203" s="126"/>
      <c r="I203" s="60"/>
      <c r="J203" s="103"/>
      <c r="K203" s="60"/>
      <c r="L203" s="85"/>
      <c r="M203" s="60"/>
      <c r="N203" s="21"/>
      <c r="O203" s="60"/>
      <c r="P203" s="85"/>
      <c r="Q203" s="60"/>
      <c r="R203" s="21"/>
      <c r="S203" s="60"/>
      <c r="T203" s="21"/>
      <c r="U203" s="60"/>
      <c r="V203" s="21"/>
      <c r="W203" s="27"/>
      <c r="Y203" s="13">
        <f t="shared" si="9"/>
        <v>9060</v>
      </c>
      <c r="Z203" s="6">
        <f t="shared" si="10"/>
        <v>0</v>
      </c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</row>
    <row r="204" spans="2:43" x14ac:dyDescent="0.25">
      <c r="B204" s="26"/>
      <c r="C204" s="58">
        <f t="shared" si="8"/>
        <v>175</v>
      </c>
      <c r="D204" s="124"/>
      <c r="E204" s="125"/>
      <c r="F204" s="125"/>
      <c r="G204" s="125"/>
      <c r="H204" s="126"/>
      <c r="I204" s="60"/>
      <c r="J204" s="103"/>
      <c r="K204" s="60"/>
      <c r="L204" s="85"/>
      <c r="M204" s="60"/>
      <c r="N204" s="21"/>
      <c r="O204" s="60"/>
      <c r="P204" s="85"/>
      <c r="Q204" s="60"/>
      <c r="R204" s="21"/>
      <c r="S204" s="60"/>
      <c r="T204" s="21"/>
      <c r="U204" s="60"/>
      <c r="V204" s="21"/>
      <c r="W204" s="27"/>
      <c r="Y204" s="13">
        <f t="shared" si="9"/>
        <v>9120</v>
      </c>
      <c r="Z204" s="6">
        <f t="shared" si="10"/>
        <v>0</v>
      </c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</row>
    <row r="205" spans="2:43" x14ac:dyDescent="0.25">
      <c r="B205" s="26"/>
      <c r="C205" s="58">
        <f t="shared" si="8"/>
        <v>176</v>
      </c>
      <c r="D205" s="124"/>
      <c r="E205" s="125"/>
      <c r="F205" s="125"/>
      <c r="G205" s="125"/>
      <c r="H205" s="126"/>
      <c r="I205" s="60"/>
      <c r="J205" s="103"/>
      <c r="K205" s="60"/>
      <c r="L205" s="85"/>
      <c r="M205" s="60"/>
      <c r="N205" s="21"/>
      <c r="O205" s="60"/>
      <c r="P205" s="85"/>
      <c r="Q205" s="60"/>
      <c r="R205" s="21"/>
      <c r="S205" s="60"/>
      <c r="T205" s="21"/>
      <c r="U205" s="60"/>
      <c r="V205" s="21"/>
      <c r="W205" s="27"/>
      <c r="Y205" s="13">
        <f t="shared" si="9"/>
        <v>9180</v>
      </c>
      <c r="Z205" s="6">
        <f t="shared" si="10"/>
        <v>0</v>
      </c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</row>
    <row r="206" spans="2:43" x14ac:dyDescent="0.25">
      <c r="B206" s="26"/>
      <c r="C206" s="58">
        <f t="shared" si="8"/>
        <v>177</v>
      </c>
      <c r="D206" s="124"/>
      <c r="E206" s="125"/>
      <c r="F206" s="125"/>
      <c r="G206" s="125"/>
      <c r="H206" s="126"/>
      <c r="I206" s="60"/>
      <c r="J206" s="103"/>
      <c r="K206" s="60"/>
      <c r="L206" s="85"/>
      <c r="M206" s="60"/>
      <c r="N206" s="21"/>
      <c r="O206" s="60"/>
      <c r="P206" s="85"/>
      <c r="Q206" s="60"/>
      <c r="R206" s="21"/>
      <c r="S206" s="60"/>
      <c r="T206" s="21"/>
      <c r="U206" s="60"/>
      <c r="V206" s="21"/>
      <c r="W206" s="27"/>
      <c r="Y206" s="13">
        <f t="shared" si="9"/>
        <v>9240</v>
      </c>
      <c r="Z206" s="6">
        <f t="shared" si="10"/>
        <v>0</v>
      </c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</row>
    <row r="207" spans="2:43" x14ac:dyDescent="0.25">
      <c r="B207" s="26"/>
      <c r="C207" s="58">
        <f t="shared" si="8"/>
        <v>178</v>
      </c>
      <c r="D207" s="124"/>
      <c r="E207" s="125"/>
      <c r="F207" s="125"/>
      <c r="G207" s="125"/>
      <c r="H207" s="126"/>
      <c r="I207" s="60"/>
      <c r="J207" s="103"/>
      <c r="K207" s="60"/>
      <c r="L207" s="85"/>
      <c r="M207" s="60"/>
      <c r="N207" s="21"/>
      <c r="O207" s="60"/>
      <c r="P207" s="85"/>
      <c r="Q207" s="60"/>
      <c r="R207" s="21"/>
      <c r="S207" s="60"/>
      <c r="T207" s="21"/>
      <c r="U207" s="60"/>
      <c r="V207" s="21"/>
      <c r="W207" s="27"/>
      <c r="Y207" s="13">
        <f t="shared" si="9"/>
        <v>9300</v>
      </c>
      <c r="Z207" s="6">
        <f t="shared" si="10"/>
        <v>0</v>
      </c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</row>
    <row r="208" spans="2:43" x14ac:dyDescent="0.25">
      <c r="B208" s="26"/>
      <c r="C208" s="58">
        <f t="shared" si="8"/>
        <v>179</v>
      </c>
      <c r="D208" s="124"/>
      <c r="E208" s="125"/>
      <c r="F208" s="125"/>
      <c r="G208" s="125"/>
      <c r="H208" s="126"/>
      <c r="I208" s="60"/>
      <c r="J208" s="103"/>
      <c r="K208" s="60"/>
      <c r="L208" s="85"/>
      <c r="M208" s="60"/>
      <c r="N208" s="21"/>
      <c r="O208" s="60"/>
      <c r="P208" s="85"/>
      <c r="Q208" s="60"/>
      <c r="R208" s="21"/>
      <c r="S208" s="60"/>
      <c r="T208" s="21"/>
      <c r="U208" s="60"/>
      <c r="V208" s="21"/>
      <c r="W208" s="27"/>
      <c r="Y208" s="13">
        <f t="shared" si="9"/>
        <v>9360</v>
      </c>
      <c r="Z208" s="6">
        <f t="shared" si="10"/>
        <v>0</v>
      </c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</row>
    <row r="209" spans="2:43" x14ac:dyDescent="0.25">
      <c r="B209" s="26"/>
      <c r="C209" s="58">
        <f t="shared" si="8"/>
        <v>180</v>
      </c>
      <c r="D209" s="119"/>
      <c r="E209" s="120"/>
      <c r="F209" s="120"/>
      <c r="G209" s="120"/>
      <c r="H209" s="121"/>
      <c r="I209" s="60"/>
      <c r="J209" s="104"/>
      <c r="K209" s="60"/>
      <c r="L209" s="86"/>
      <c r="M209" s="60"/>
      <c r="N209" s="69"/>
      <c r="O209" s="60"/>
      <c r="P209" s="86"/>
      <c r="Q209" s="60"/>
      <c r="R209" s="69"/>
      <c r="S209" s="60"/>
      <c r="T209" s="69"/>
      <c r="U209" s="60"/>
      <c r="V209" s="69"/>
      <c r="W209" s="27"/>
      <c r="Y209" s="13">
        <f t="shared" si="9"/>
        <v>9420</v>
      </c>
      <c r="Z209" s="6">
        <f t="shared" si="10"/>
        <v>0</v>
      </c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</row>
    <row r="210" spans="2:43" x14ac:dyDescent="0.25">
      <c r="B210" s="37"/>
      <c r="C210" s="56"/>
      <c r="D210" s="38"/>
      <c r="E210" s="38"/>
      <c r="F210" s="38"/>
      <c r="G210" s="38"/>
      <c r="H210" s="38"/>
      <c r="I210" s="38"/>
      <c r="J210" s="105"/>
      <c r="K210" s="38"/>
      <c r="L210" s="87"/>
      <c r="M210" s="38"/>
      <c r="N210" s="38"/>
      <c r="O210" s="38"/>
      <c r="P210" s="87"/>
      <c r="Q210" s="38"/>
      <c r="R210" s="38"/>
      <c r="S210" s="38"/>
      <c r="T210" s="38"/>
      <c r="U210" s="38"/>
      <c r="V210" s="38"/>
      <c r="W210" s="39"/>
    </row>
  </sheetData>
  <sheetProtection password="C57C" sheet="1" objects="1" scenarios="1"/>
  <mergeCells count="189">
    <mergeCell ref="X28:AA28"/>
    <mergeCell ref="D30:H30"/>
    <mergeCell ref="D31:H31"/>
    <mergeCell ref="D32:H32"/>
    <mergeCell ref="D33:H33"/>
    <mergeCell ref="D34:H34"/>
    <mergeCell ref="D28:H28"/>
    <mergeCell ref="D35:H35"/>
    <mergeCell ref="D36:H36"/>
    <mergeCell ref="D39:H39"/>
    <mergeCell ref="D41:H41"/>
    <mergeCell ref="D42:H42"/>
    <mergeCell ref="D43:H43"/>
    <mergeCell ref="D40:H40"/>
    <mergeCell ref="D37:H37"/>
    <mergeCell ref="D38:H38"/>
    <mergeCell ref="D44:H44"/>
    <mergeCell ref="D45:H45"/>
    <mergeCell ref="D46:H46"/>
    <mergeCell ref="D47:H47"/>
    <mergeCell ref="D48:H48"/>
    <mergeCell ref="D49:H49"/>
    <mergeCell ref="D50:H50"/>
    <mergeCell ref="D51:H51"/>
    <mergeCell ref="D52:H52"/>
    <mergeCell ref="D53:H53"/>
    <mergeCell ref="D54:H54"/>
    <mergeCell ref="D55:H55"/>
    <mergeCell ref="D56:H56"/>
    <mergeCell ref="D57:H57"/>
    <mergeCell ref="D58:H58"/>
    <mergeCell ref="D59:H59"/>
    <mergeCell ref="D60:H60"/>
    <mergeCell ref="D61:H61"/>
    <mergeCell ref="D62:H62"/>
    <mergeCell ref="D63:H63"/>
    <mergeCell ref="D64:H64"/>
    <mergeCell ref="D65:H65"/>
    <mergeCell ref="D66:H66"/>
    <mergeCell ref="D67:H67"/>
    <mergeCell ref="D68:H68"/>
    <mergeCell ref="D69:H69"/>
    <mergeCell ref="D70:H70"/>
    <mergeCell ref="D71:H71"/>
    <mergeCell ref="D72:H72"/>
    <mergeCell ref="D73:H73"/>
    <mergeCell ref="D74:H74"/>
    <mergeCell ref="D75:H75"/>
    <mergeCell ref="D76:H76"/>
    <mergeCell ref="D77:H77"/>
    <mergeCell ref="D78:H78"/>
    <mergeCell ref="D79:H79"/>
    <mergeCell ref="D80:H80"/>
    <mergeCell ref="D81:H81"/>
    <mergeCell ref="D82:H82"/>
    <mergeCell ref="D83:H83"/>
    <mergeCell ref="D84:H84"/>
    <mergeCell ref="D85:H85"/>
    <mergeCell ref="D86:H86"/>
    <mergeCell ref="D87:H87"/>
    <mergeCell ref="D88:H88"/>
    <mergeCell ref="D89:H89"/>
    <mergeCell ref="D90:H90"/>
    <mergeCell ref="D91:H91"/>
    <mergeCell ref="D92:H92"/>
    <mergeCell ref="D93:H93"/>
    <mergeCell ref="D94:H94"/>
    <mergeCell ref="D95:H95"/>
    <mergeCell ref="D96:H96"/>
    <mergeCell ref="D97:H97"/>
    <mergeCell ref="D98:H98"/>
    <mergeCell ref="D99:H99"/>
    <mergeCell ref="D100:H100"/>
    <mergeCell ref="D101:H101"/>
    <mergeCell ref="D102:H102"/>
    <mergeCell ref="D103:H103"/>
    <mergeCell ref="D104:H104"/>
    <mergeCell ref="D105:H105"/>
    <mergeCell ref="D106:H106"/>
    <mergeCell ref="D107:H107"/>
    <mergeCell ref="D108:H108"/>
    <mergeCell ref="D109:H109"/>
    <mergeCell ref="D110:H110"/>
    <mergeCell ref="D111:H111"/>
    <mergeCell ref="D112:H112"/>
    <mergeCell ref="D113:H113"/>
    <mergeCell ref="D114:H114"/>
    <mergeCell ref="D115:H115"/>
    <mergeCell ref="D116:H116"/>
    <mergeCell ref="D117:H117"/>
    <mergeCell ref="D118:H118"/>
    <mergeCell ref="D119:H119"/>
    <mergeCell ref="D120:H120"/>
    <mergeCell ref="D121:H121"/>
    <mergeCell ref="D122:H122"/>
    <mergeCell ref="D123:H123"/>
    <mergeCell ref="D124:H124"/>
    <mergeCell ref="D125:H125"/>
    <mergeCell ref="D126:H126"/>
    <mergeCell ref="D127:H127"/>
    <mergeCell ref="D128:H128"/>
    <mergeCell ref="D129:H129"/>
    <mergeCell ref="D130:H130"/>
    <mergeCell ref="D131:H131"/>
    <mergeCell ref="D132:H132"/>
    <mergeCell ref="D133:H133"/>
    <mergeCell ref="D134:H134"/>
    <mergeCell ref="D135:H135"/>
    <mergeCell ref="D136:H136"/>
    <mergeCell ref="D137:H137"/>
    <mergeCell ref="D138:H138"/>
    <mergeCell ref="D139:H139"/>
    <mergeCell ref="D140:H140"/>
    <mergeCell ref="D141:H141"/>
    <mergeCell ref="D142:H142"/>
    <mergeCell ref="D143:H143"/>
    <mergeCell ref="D144:H144"/>
    <mergeCell ref="D160:H160"/>
    <mergeCell ref="D161:H161"/>
    <mergeCell ref="D162:H162"/>
    <mergeCell ref="D145:H145"/>
    <mergeCell ref="D146:H146"/>
    <mergeCell ref="D147:H147"/>
    <mergeCell ref="D148:H148"/>
    <mergeCell ref="D149:H149"/>
    <mergeCell ref="D150:H150"/>
    <mergeCell ref="D151:H151"/>
    <mergeCell ref="D152:H152"/>
    <mergeCell ref="D153:H153"/>
    <mergeCell ref="D186:H186"/>
    <mergeCell ref="D187:H187"/>
    <mergeCell ref="D188:H188"/>
    <mergeCell ref="D172:H172"/>
    <mergeCell ref="D173:H173"/>
    <mergeCell ref="D174:H174"/>
    <mergeCell ref="D175:H175"/>
    <mergeCell ref="D176:H176"/>
    <mergeCell ref="D177:H177"/>
    <mergeCell ref="D178:H178"/>
    <mergeCell ref="D179:H179"/>
    <mergeCell ref="D180:H180"/>
    <mergeCell ref="B2:W2"/>
    <mergeCell ref="B26:W26"/>
    <mergeCell ref="H23:J23"/>
    <mergeCell ref="D21:L21"/>
    <mergeCell ref="H13:J13"/>
    <mergeCell ref="D23:F23"/>
    <mergeCell ref="D181:H181"/>
    <mergeCell ref="D182:H182"/>
    <mergeCell ref="D183:H183"/>
    <mergeCell ref="D163:H163"/>
    <mergeCell ref="D164:H164"/>
    <mergeCell ref="D165:H165"/>
    <mergeCell ref="D166:H166"/>
    <mergeCell ref="D167:H167"/>
    <mergeCell ref="D168:H168"/>
    <mergeCell ref="D169:H169"/>
    <mergeCell ref="D170:H170"/>
    <mergeCell ref="D171:H171"/>
    <mergeCell ref="D154:H154"/>
    <mergeCell ref="D155:H155"/>
    <mergeCell ref="D156:H156"/>
    <mergeCell ref="D157:H157"/>
    <mergeCell ref="D158:H158"/>
    <mergeCell ref="D159:H159"/>
    <mergeCell ref="D209:H209"/>
    <mergeCell ref="D27:H27"/>
    <mergeCell ref="D204:H204"/>
    <mergeCell ref="D205:H205"/>
    <mergeCell ref="D206:H206"/>
    <mergeCell ref="D207:H207"/>
    <mergeCell ref="D193:H193"/>
    <mergeCell ref="D194:H194"/>
    <mergeCell ref="D208:H208"/>
    <mergeCell ref="D197:H197"/>
    <mergeCell ref="D202:H202"/>
    <mergeCell ref="D203:H203"/>
    <mergeCell ref="D195:H195"/>
    <mergeCell ref="D196:H196"/>
    <mergeCell ref="D198:H198"/>
    <mergeCell ref="D199:H199"/>
    <mergeCell ref="D200:H200"/>
    <mergeCell ref="D201:H201"/>
    <mergeCell ref="D184:H184"/>
    <mergeCell ref="D189:H189"/>
    <mergeCell ref="D190:H190"/>
    <mergeCell ref="D191:H191"/>
    <mergeCell ref="D192:H192"/>
    <mergeCell ref="D185:H185"/>
  </mergeCells>
  <phoneticPr fontId="34" type="noConversion"/>
  <conditionalFormatting sqref="R13">
    <cfRule type="expression" dxfId="3" priority="1" stopIfTrue="1">
      <formula>T13="A"</formula>
    </cfRule>
    <cfRule type="expression" dxfId="2" priority="2" stopIfTrue="1">
      <formula>T13&lt;&gt;"A"</formula>
    </cfRule>
  </conditionalFormatting>
  <conditionalFormatting sqref="N13">
    <cfRule type="expression" dxfId="1" priority="3" stopIfTrue="1">
      <formula>T13="A"</formula>
    </cfRule>
    <cfRule type="expression" dxfId="0" priority="4" stopIfTrue="1">
      <formula>T13&lt;&gt;"A"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Drop Down 5">
              <controlPr locked="0" defaultSize="0" autoLine="0" autoPict="0">
                <anchor moveWithCells="1">
                  <from>
                    <xdr:col>7</xdr:col>
                    <xdr:colOff>0</xdr:colOff>
                    <xdr:row>21</xdr:row>
                    <xdr:rowOff>28575</xdr:rowOff>
                  </from>
                  <to>
                    <xdr:col>12</xdr:col>
                    <xdr:colOff>95250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0"/>
  <sheetViews>
    <sheetView topLeftCell="B55" workbookViewId="0">
      <selection activeCell="B70" sqref="B70"/>
    </sheetView>
  </sheetViews>
  <sheetFormatPr defaultRowHeight="15" x14ac:dyDescent="0.25"/>
  <cols>
    <col min="1" max="1" width="15" hidden="1" customWidth="1"/>
    <col min="2" max="2" width="13.5703125" style="67" customWidth="1"/>
    <col min="3" max="3" width="48.42578125" customWidth="1"/>
    <col min="4" max="4" width="9" style="67" bestFit="1" customWidth="1"/>
    <col min="5" max="5" width="53.42578125" customWidth="1"/>
  </cols>
  <sheetData>
    <row r="1" spans="1:6" ht="33" x14ac:dyDescent="0.25">
      <c r="A1" s="61" t="s">
        <v>0</v>
      </c>
      <c r="B1" s="63" t="s">
        <v>1</v>
      </c>
      <c r="C1" s="1" t="s">
        <v>2</v>
      </c>
      <c r="D1" s="63" t="s">
        <v>3</v>
      </c>
      <c r="E1" s="1" t="s">
        <v>1033</v>
      </c>
      <c r="F1" s="107" t="s">
        <v>1312</v>
      </c>
    </row>
    <row r="2" spans="1:6" ht="15.75" x14ac:dyDescent="0.3">
      <c r="A2" s="2" t="s">
        <v>4</v>
      </c>
      <c r="B2" s="64" t="s">
        <v>5</v>
      </c>
      <c r="C2" s="2" t="s">
        <v>6</v>
      </c>
      <c r="D2" s="64" t="s">
        <v>7</v>
      </c>
      <c r="E2" s="2" t="s">
        <v>8</v>
      </c>
      <c r="F2" s="2" t="s">
        <v>1313</v>
      </c>
    </row>
    <row r="3" spans="1:6" ht="15.75" x14ac:dyDescent="0.3">
      <c r="A3" s="2">
        <v>0</v>
      </c>
      <c r="B3" s="64">
        <v>0</v>
      </c>
      <c r="C3" s="111" t="s">
        <v>1315</v>
      </c>
      <c r="D3" s="64"/>
      <c r="E3" s="2"/>
      <c r="F3" s="2"/>
    </row>
    <row r="4" spans="1:6" ht="16.5" x14ac:dyDescent="0.3">
      <c r="A4" s="3" t="s">
        <v>9</v>
      </c>
      <c r="B4" s="68" t="s">
        <v>1097</v>
      </c>
      <c r="C4" s="3" t="s">
        <v>10</v>
      </c>
      <c r="D4" s="65"/>
      <c r="E4" s="3"/>
      <c r="F4" s="117"/>
    </row>
    <row r="5" spans="1:6" ht="16.5" x14ac:dyDescent="0.3">
      <c r="A5" s="3" t="s">
        <v>11</v>
      </c>
      <c r="B5" s="68" t="s">
        <v>1099</v>
      </c>
      <c r="C5" s="3" t="s">
        <v>12</v>
      </c>
      <c r="D5" s="65"/>
      <c r="E5" s="3"/>
      <c r="F5" s="117"/>
    </row>
    <row r="6" spans="1:6" ht="16.5" x14ac:dyDescent="0.3">
      <c r="A6" s="3" t="s">
        <v>13</v>
      </c>
      <c r="B6" s="68" t="s">
        <v>1098</v>
      </c>
      <c r="C6" s="3" t="s">
        <v>14</v>
      </c>
      <c r="D6" s="65"/>
      <c r="E6" s="3"/>
      <c r="F6" s="117"/>
    </row>
    <row r="7" spans="1:6" ht="16.5" x14ac:dyDescent="0.3">
      <c r="A7" s="3" t="s">
        <v>15</v>
      </c>
      <c r="B7" s="68" t="s">
        <v>1101</v>
      </c>
      <c r="C7" s="3" t="s">
        <v>16</v>
      </c>
      <c r="D7" s="65"/>
      <c r="E7" s="3"/>
      <c r="F7" s="117"/>
    </row>
    <row r="8" spans="1:6" ht="16.5" x14ac:dyDescent="0.3">
      <c r="A8" s="3" t="s">
        <v>17</v>
      </c>
      <c r="B8" s="68" t="s">
        <v>1100</v>
      </c>
      <c r="C8" s="3" t="s">
        <v>18</v>
      </c>
      <c r="D8" s="66">
        <v>51110</v>
      </c>
      <c r="E8" s="3" t="s">
        <v>19</v>
      </c>
      <c r="F8" s="118" t="s">
        <v>1314</v>
      </c>
    </row>
    <row r="9" spans="1:6" ht="16.5" x14ac:dyDescent="0.3">
      <c r="A9" s="3" t="s">
        <v>20</v>
      </c>
      <c r="B9" s="68" t="s">
        <v>1100</v>
      </c>
      <c r="C9" s="3" t="s">
        <v>18</v>
      </c>
      <c r="D9" s="66">
        <v>51210</v>
      </c>
      <c r="E9" s="3" t="s">
        <v>21</v>
      </c>
      <c r="F9" s="118" t="s">
        <v>1314</v>
      </c>
    </row>
    <row r="10" spans="1:6" ht="16.5" x14ac:dyDescent="0.3">
      <c r="A10" s="3" t="s">
        <v>22</v>
      </c>
      <c r="B10" s="68" t="s">
        <v>1100</v>
      </c>
      <c r="C10" s="3" t="s">
        <v>18</v>
      </c>
      <c r="D10" s="66">
        <v>51310</v>
      </c>
      <c r="E10" s="3" t="s">
        <v>23</v>
      </c>
      <c r="F10" s="118" t="s">
        <v>1314</v>
      </c>
    </row>
    <row r="11" spans="1:6" ht="16.5" x14ac:dyDescent="0.3">
      <c r="A11" s="3" t="s">
        <v>24</v>
      </c>
      <c r="B11" s="68" t="s">
        <v>1100</v>
      </c>
      <c r="C11" s="3" t="s">
        <v>18</v>
      </c>
      <c r="D11" s="66">
        <v>51610</v>
      </c>
      <c r="E11" s="3" t="s">
        <v>25</v>
      </c>
      <c r="F11" s="118" t="s">
        <v>1314</v>
      </c>
    </row>
    <row r="12" spans="1:6" ht="16.5" x14ac:dyDescent="0.3">
      <c r="A12" s="3" t="s">
        <v>26</v>
      </c>
      <c r="B12" s="68" t="s">
        <v>1100</v>
      </c>
      <c r="C12" s="3" t="s">
        <v>18</v>
      </c>
      <c r="D12" s="66">
        <v>51620</v>
      </c>
      <c r="E12" s="3" t="s">
        <v>27</v>
      </c>
      <c r="F12" s="118" t="s">
        <v>1314</v>
      </c>
    </row>
    <row r="13" spans="1:6" ht="16.5" x14ac:dyDescent="0.3">
      <c r="A13" s="3" t="s">
        <v>28</v>
      </c>
      <c r="B13" s="68" t="s">
        <v>1100</v>
      </c>
      <c r="C13" s="3" t="s">
        <v>18</v>
      </c>
      <c r="D13" s="66">
        <v>51630</v>
      </c>
      <c r="E13" s="3" t="s">
        <v>29</v>
      </c>
      <c r="F13" s="118" t="s">
        <v>1314</v>
      </c>
    </row>
    <row r="14" spans="1:6" ht="16.5" x14ac:dyDescent="0.3">
      <c r="A14" s="3" t="s">
        <v>30</v>
      </c>
      <c r="B14" s="68" t="s">
        <v>1100</v>
      </c>
      <c r="C14" s="3" t="s">
        <v>18</v>
      </c>
      <c r="D14" s="66">
        <v>51640</v>
      </c>
      <c r="E14" s="3" t="s">
        <v>31</v>
      </c>
      <c r="F14" s="118" t="s">
        <v>1314</v>
      </c>
    </row>
    <row r="15" spans="1:6" ht="16.5" x14ac:dyDescent="0.3">
      <c r="A15" s="3" t="s">
        <v>32</v>
      </c>
      <c r="B15" s="68" t="s">
        <v>1100</v>
      </c>
      <c r="C15" s="3" t="s">
        <v>18</v>
      </c>
      <c r="D15" s="66">
        <v>51650</v>
      </c>
      <c r="E15" s="3" t="s">
        <v>33</v>
      </c>
      <c r="F15" s="118" t="s">
        <v>1314</v>
      </c>
    </row>
    <row r="16" spans="1:6" ht="16.5" x14ac:dyDescent="0.3">
      <c r="A16" s="3" t="s">
        <v>34</v>
      </c>
      <c r="B16" s="68" t="s">
        <v>1100</v>
      </c>
      <c r="C16" s="3" t="s">
        <v>18</v>
      </c>
      <c r="D16" s="66">
        <v>51810</v>
      </c>
      <c r="E16" s="3" t="s">
        <v>35</v>
      </c>
      <c r="F16" s="118" t="s">
        <v>1314</v>
      </c>
    </row>
    <row r="17" spans="1:6" ht="16.5" x14ac:dyDescent="0.3">
      <c r="A17" s="3" t="s">
        <v>36</v>
      </c>
      <c r="B17" s="68" t="s">
        <v>1100</v>
      </c>
      <c r="C17" s="3" t="s">
        <v>18</v>
      </c>
      <c r="D17" s="65"/>
      <c r="E17" s="3" t="s">
        <v>37</v>
      </c>
      <c r="F17" s="118" t="s">
        <v>1314</v>
      </c>
    </row>
    <row r="18" spans="1:6" ht="16.5" x14ac:dyDescent="0.3">
      <c r="A18" s="3" t="s">
        <v>38</v>
      </c>
      <c r="B18" s="68" t="s">
        <v>1044</v>
      </c>
      <c r="C18" s="3" t="s">
        <v>39</v>
      </c>
      <c r="D18" s="65"/>
      <c r="E18" s="3"/>
      <c r="F18" s="117"/>
    </row>
    <row r="19" spans="1:6" ht="16.5" x14ac:dyDescent="0.3">
      <c r="A19" s="3" t="s">
        <v>40</v>
      </c>
      <c r="B19" s="68" t="s">
        <v>1102</v>
      </c>
      <c r="C19" s="3" t="s">
        <v>41</v>
      </c>
      <c r="D19" s="66">
        <v>52810</v>
      </c>
      <c r="E19" s="3" t="s">
        <v>42</v>
      </c>
      <c r="F19" s="118" t="s">
        <v>1314</v>
      </c>
    </row>
    <row r="20" spans="1:6" ht="16.5" x14ac:dyDescent="0.3">
      <c r="A20" s="3" t="s">
        <v>43</v>
      </c>
      <c r="B20" s="68" t="s">
        <v>1102</v>
      </c>
      <c r="C20" s="3" t="s">
        <v>41</v>
      </c>
      <c r="D20" s="65"/>
      <c r="E20" s="3" t="s">
        <v>37</v>
      </c>
      <c r="F20" s="118" t="s">
        <v>1314</v>
      </c>
    </row>
    <row r="21" spans="1:6" ht="16.5" x14ac:dyDescent="0.3">
      <c r="A21" s="3" t="s">
        <v>44</v>
      </c>
      <c r="B21" s="68" t="s">
        <v>1103</v>
      </c>
      <c r="C21" s="3" t="s">
        <v>45</v>
      </c>
      <c r="D21" s="65"/>
      <c r="E21" s="3"/>
      <c r="F21" s="117"/>
    </row>
    <row r="22" spans="1:6" ht="16.5" x14ac:dyDescent="0.3">
      <c r="A22" s="3" t="s">
        <v>46</v>
      </c>
      <c r="B22" s="68" t="s">
        <v>1104</v>
      </c>
      <c r="C22" s="3" t="s">
        <v>47</v>
      </c>
      <c r="D22" s="65"/>
      <c r="E22" s="3"/>
      <c r="F22" s="117"/>
    </row>
    <row r="23" spans="1:6" ht="16.5" x14ac:dyDescent="0.3">
      <c r="A23" s="3" t="s">
        <v>48</v>
      </c>
      <c r="B23" s="68" t="s">
        <v>1105</v>
      </c>
      <c r="C23" s="3" t="s">
        <v>49</v>
      </c>
      <c r="D23" s="65"/>
      <c r="E23" s="3"/>
      <c r="F23" s="117"/>
    </row>
    <row r="24" spans="1:6" ht="16.5" x14ac:dyDescent="0.3">
      <c r="A24" s="3" t="s">
        <v>50</v>
      </c>
      <c r="B24" s="68" t="s">
        <v>1106</v>
      </c>
      <c r="C24" s="3" t="s">
        <v>51</v>
      </c>
      <c r="D24" s="65"/>
      <c r="E24" s="3"/>
      <c r="F24" s="117"/>
    </row>
    <row r="25" spans="1:6" ht="16.5" x14ac:dyDescent="0.3">
      <c r="A25" s="3" t="s">
        <v>52</v>
      </c>
      <c r="B25" s="68" t="s">
        <v>1107</v>
      </c>
      <c r="C25" s="3" t="s">
        <v>53</v>
      </c>
      <c r="D25" s="65"/>
      <c r="E25" s="3"/>
      <c r="F25" s="117"/>
    </row>
    <row r="26" spans="1:6" ht="16.5" x14ac:dyDescent="0.3">
      <c r="A26" s="3" t="s">
        <v>54</v>
      </c>
      <c r="B26" s="68" t="s">
        <v>1108</v>
      </c>
      <c r="C26" s="3" t="s">
        <v>55</v>
      </c>
      <c r="D26" s="65"/>
      <c r="E26" s="3"/>
      <c r="F26" s="117"/>
    </row>
    <row r="27" spans="1:6" ht="16.5" x14ac:dyDescent="0.3">
      <c r="A27" s="3" t="s">
        <v>56</v>
      </c>
      <c r="B27" s="68" t="s">
        <v>1109</v>
      </c>
      <c r="C27" s="3" t="s">
        <v>57</v>
      </c>
      <c r="D27" s="65"/>
      <c r="E27" s="3"/>
      <c r="F27" s="117"/>
    </row>
    <row r="28" spans="1:6" ht="16.5" x14ac:dyDescent="0.3">
      <c r="A28" s="3" t="s">
        <v>58</v>
      </c>
      <c r="B28" s="68" t="s">
        <v>1110</v>
      </c>
      <c r="C28" s="3" t="s">
        <v>59</v>
      </c>
      <c r="D28" s="65"/>
      <c r="E28" s="3"/>
      <c r="F28" s="117"/>
    </row>
    <row r="29" spans="1:6" ht="16.5" x14ac:dyDescent="0.3">
      <c r="A29" s="3" t="s">
        <v>60</v>
      </c>
      <c r="B29" s="68" t="s">
        <v>1111</v>
      </c>
      <c r="C29" s="3" t="s">
        <v>61</v>
      </c>
      <c r="D29" s="65"/>
      <c r="E29" s="3"/>
      <c r="F29" s="117"/>
    </row>
    <row r="30" spans="1:6" ht="16.5" x14ac:dyDescent="0.3">
      <c r="A30" s="3" t="s">
        <v>62</v>
      </c>
      <c r="B30" s="68" t="s">
        <v>1112</v>
      </c>
      <c r="C30" s="3" t="s">
        <v>63</v>
      </c>
      <c r="D30" s="65"/>
      <c r="E30" s="3"/>
      <c r="F30" s="117"/>
    </row>
    <row r="31" spans="1:6" ht="16.5" x14ac:dyDescent="0.3">
      <c r="A31" s="3" t="s">
        <v>64</v>
      </c>
      <c r="B31" s="68" t="s">
        <v>1113</v>
      </c>
      <c r="C31" s="3" t="s">
        <v>65</v>
      </c>
      <c r="D31" s="65"/>
      <c r="E31" s="3"/>
      <c r="F31" s="117"/>
    </row>
    <row r="32" spans="1:6" ht="16.5" x14ac:dyDescent="0.3">
      <c r="A32" s="3" t="s">
        <v>66</v>
      </c>
      <c r="B32" s="68" t="s">
        <v>1114</v>
      </c>
      <c r="C32" s="3" t="s">
        <v>67</v>
      </c>
      <c r="D32" s="65"/>
      <c r="E32" s="3"/>
      <c r="F32" s="117"/>
    </row>
    <row r="33" spans="1:6" ht="16.5" x14ac:dyDescent="0.3">
      <c r="A33" s="3" t="s">
        <v>68</v>
      </c>
      <c r="B33" s="68" t="s">
        <v>1115</v>
      </c>
      <c r="C33" s="3" t="s">
        <v>69</v>
      </c>
      <c r="D33" s="65"/>
      <c r="E33" s="3"/>
      <c r="F33" s="117"/>
    </row>
    <row r="34" spans="1:6" ht="16.5" x14ac:dyDescent="0.3">
      <c r="A34" s="3" t="s">
        <v>70</v>
      </c>
      <c r="B34" s="68" t="s">
        <v>1116</v>
      </c>
      <c r="C34" s="3" t="s">
        <v>71</v>
      </c>
      <c r="D34" s="65"/>
      <c r="E34" s="3"/>
      <c r="F34" s="117"/>
    </row>
    <row r="35" spans="1:6" ht="16.5" x14ac:dyDescent="0.3">
      <c r="A35" s="3" t="s">
        <v>72</v>
      </c>
      <c r="B35" s="68" t="s">
        <v>1117</v>
      </c>
      <c r="C35" s="3" t="s">
        <v>73</v>
      </c>
      <c r="D35" s="65"/>
      <c r="E35" s="3"/>
      <c r="F35" s="117"/>
    </row>
    <row r="36" spans="1:6" ht="16.5" x14ac:dyDescent="0.3">
      <c r="A36" s="3" t="s">
        <v>74</v>
      </c>
      <c r="B36" s="68" t="s">
        <v>1118</v>
      </c>
      <c r="C36" s="3" t="s">
        <v>75</v>
      </c>
      <c r="D36" s="65"/>
      <c r="E36" s="3"/>
      <c r="F36" s="117"/>
    </row>
    <row r="37" spans="1:6" ht="16.5" x14ac:dyDescent="0.3">
      <c r="A37" s="3" t="s">
        <v>76</v>
      </c>
      <c r="B37" s="68" t="s">
        <v>1243</v>
      </c>
      <c r="C37" s="3" t="s">
        <v>77</v>
      </c>
      <c r="D37" s="65"/>
      <c r="E37" s="3"/>
      <c r="F37" s="117"/>
    </row>
    <row r="38" spans="1:6" ht="16.5" x14ac:dyDescent="0.3">
      <c r="A38" s="3" t="s">
        <v>78</v>
      </c>
      <c r="B38" s="68" t="s">
        <v>1119</v>
      </c>
      <c r="C38" s="3" t="s">
        <v>79</v>
      </c>
      <c r="D38" s="65"/>
      <c r="E38" s="3"/>
      <c r="F38" s="117"/>
    </row>
    <row r="39" spans="1:6" ht="16.5" x14ac:dyDescent="0.3">
      <c r="A39" s="3" t="s">
        <v>80</v>
      </c>
      <c r="B39" s="68" t="s">
        <v>1120</v>
      </c>
      <c r="C39" s="3" t="s">
        <v>81</v>
      </c>
      <c r="D39" s="65"/>
      <c r="E39" s="3"/>
      <c r="F39" s="117"/>
    </row>
    <row r="40" spans="1:6" ht="16.5" x14ac:dyDescent="0.3">
      <c r="A40" s="3" t="s">
        <v>82</v>
      </c>
      <c r="B40" s="68" t="s">
        <v>1244</v>
      </c>
      <c r="C40" s="3" t="s">
        <v>83</v>
      </c>
      <c r="D40" s="65"/>
      <c r="E40" s="3"/>
      <c r="F40" s="117"/>
    </row>
    <row r="41" spans="1:6" ht="16.5" x14ac:dyDescent="0.3">
      <c r="A41" s="3" t="s">
        <v>84</v>
      </c>
      <c r="B41" s="68" t="s">
        <v>1311</v>
      </c>
      <c r="C41" s="3" t="s">
        <v>1310</v>
      </c>
      <c r="D41" s="65"/>
      <c r="E41" s="3"/>
      <c r="F41" s="117"/>
    </row>
    <row r="42" spans="1:6" ht="16.5" x14ac:dyDescent="0.3">
      <c r="A42" s="3" t="s">
        <v>85</v>
      </c>
      <c r="B42" s="68" t="s">
        <v>1121</v>
      </c>
      <c r="C42" s="3" t="s">
        <v>86</v>
      </c>
      <c r="D42" s="65"/>
      <c r="E42" s="3"/>
      <c r="F42" s="117"/>
    </row>
    <row r="43" spans="1:6" ht="16.5" x14ac:dyDescent="0.3">
      <c r="A43" s="3" t="s">
        <v>87</v>
      </c>
      <c r="B43" s="68" t="s">
        <v>1122</v>
      </c>
      <c r="C43" s="3" t="s">
        <v>88</v>
      </c>
      <c r="D43" s="65"/>
      <c r="E43" s="3"/>
      <c r="F43" s="117"/>
    </row>
    <row r="44" spans="1:6" ht="16.5" x14ac:dyDescent="0.3">
      <c r="A44" s="3" t="s">
        <v>89</v>
      </c>
      <c r="B44" s="68" t="s">
        <v>1123</v>
      </c>
      <c r="C44" s="3" t="s">
        <v>90</v>
      </c>
      <c r="D44" s="65"/>
      <c r="E44" s="3"/>
      <c r="F44" s="117"/>
    </row>
    <row r="45" spans="1:6" ht="16.5" x14ac:dyDescent="0.3">
      <c r="A45" s="3" t="s">
        <v>91</v>
      </c>
      <c r="B45" s="68" t="s">
        <v>1124</v>
      </c>
      <c r="C45" s="3" t="s">
        <v>92</v>
      </c>
      <c r="D45" s="65"/>
      <c r="E45" s="3"/>
      <c r="F45" s="117"/>
    </row>
    <row r="46" spans="1:6" ht="16.5" x14ac:dyDescent="0.3">
      <c r="A46" s="3" t="s">
        <v>93</v>
      </c>
      <c r="B46" s="68" t="s">
        <v>1245</v>
      </c>
      <c r="C46" s="3" t="s">
        <v>94</v>
      </c>
      <c r="D46" s="65"/>
      <c r="E46" s="3"/>
      <c r="F46" s="117"/>
    </row>
    <row r="47" spans="1:6" ht="16.5" x14ac:dyDescent="0.3">
      <c r="A47" s="3" t="s">
        <v>95</v>
      </c>
      <c r="B47" s="68" t="s">
        <v>1125</v>
      </c>
      <c r="C47" s="3" t="s">
        <v>96</v>
      </c>
      <c r="D47" s="65"/>
      <c r="E47" s="3"/>
      <c r="F47" s="117"/>
    </row>
    <row r="48" spans="1:6" ht="16.5" x14ac:dyDescent="0.3">
      <c r="A48" s="3" t="s">
        <v>97</v>
      </c>
      <c r="B48" s="68" t="s">
        <v>1126</v>
      </c>
      <c r="C48" s="3" t="s">
        <v>98</v>
      </c>
      <c r="D48" s="66">
        <v>41110</v>
      </c>
      <c r="E48" s="3" t="s">
        <v>99</v>
      </c>
      <c r="F48" s="118" t="s">
        <v>1314</v>
      </c>
    </row>
    <row r="49" spans="1:6" ht="16.5" x14ac:dyDescent="0.3">
      <c r="A49" s="3" t="s">
        <v>100</v>
      </c>
      <c r="B49" s="68" t="s">
        <v>1126</v>
      </c>
      <c r="C49" s="3" t="s">
        <v>98</v>
      </c>
      <c r="D49" s="66">
        <v>41210</v>
      </c>
      <c r="E49" s="3" t="s">
        <v>101</v>
      </c>
      <c r="F49" s="118" t="s">
        <v>1314</v>
      </c>
    </row>
    <row r="50" spans="1:6" ht="16.5" x14ac:dyDescent="0.3">
      <c r="A50" s="3" t="s">
        <v>102</v>
      </c>
      <c r="B50" s="68" t="s">
        <v>1126</v>
      </c>
      <c r="C50" s="3" t="s">
        <v>98</v>
      </c>
      <c r="D50" s="66">
        <v>41310</v>
      </c>
      <c r="E50" s="3" t="s">
        <v>103</v>
      </c>
      <c r="F50" s="118" t="s">
        <v>1314</v>
      </c>
    </row>
    <row r="51" spans="1:6" ht="16.5" x14ac:dyDescent="0.3">
      <c r="A51" s="3" t="s">
        <v>104</v>
      </c>
      <c r="B51" s="68" t="s">
        <v>1126</v>
      </c>
      <c r="C51" s="3" t="s">
        <v>98</v>
      </c>
      <c r="D51" s="66">
        <v>41320</v>
      </c>
      <c r="E51" s="3" t="s">
        <v>105</v>
      </c>
      <c r="F51" s="118" t="s">
        <v>1314</v>
      </c>
    </row>
    <row r="52" spans="1:6" ht="16.5" x14ac:dyDescent="0.3">
      <c r="A52" s="3" t="s">
        <v>106</v>
      </c>
      <c r="B52" s="68" t="s">
        <v>1126</v>
      </c>
      <c r="C52" s="3" t="s">
        <v>98</v>
      </c>
      <c r="D52" s="66">
        <v>41330</v>
      </c>
      <c r="E52" s="3" t="s">
        <v>107</v>
      </c>
      <c r="F52" s="118" t="s">
        <v>1314</v>
      </c>
    </row>
    <row r="53" spans="1:6" ht="16.5" x14ac:dyDescent="0.3">
      <c r="A53" s="3" t="s">
        <v>108</v>
      </c>
      <c r="B53" s="68" t="s">
        <v>1126</v>
      </c>
      <c r="C53" s="3" t="s">
        <v>98</v>
      </c>
      <c r="D53" s="66">
        <v>41340</v>
      </c>
      <c r="E53" s="3" t="s">
        <v>109</v>
      </c>
      <c r="F53" s="118" t="s">
        <v>1314</v>
      </c>
    </row>
    <row r="54" spans="1:6" ht="16.5" x14ac:dyDescent="0.3">
      <c r="A54" s="3" t="s">
        <v>110</v>
      </c>
      <c r="B54" s="68" t="s">
        <v>1126</v>
      </c>
      <c r="C54" s="3" t="s">
        <v>98</v>
      </c>
      <c r="D54" s="66">
        <v>41600</v>
      </c>
      <c r="E54" s="3" t="s">
        <v>111</v>
      </c>
      <c r="F54" s="118" t="s">
        <v>1314</v>
      </c>
    </row>
    <row r="55" spans="1:6" ht="16.5" x14ac:dyDescent="0.3">
      <c r="A55" s="3" t="s">
        <v>112</v>
      </c>
      <c r="B55" s="68" t="s">
        <v>1126</v>
      </c>
      <c r="C55" s="3" t="s">
        <v>98</v>
      </c>
      <c r="D55" s="66">
        <v>41630</v>
      </c>
      <c r="E55" s="3" t="s">
        <v>113</v>
      </c>
      <c r="F55" s="118" t="s">
        <v>1314</v>
      </c>
    </row>
    <row r="56" spans="1:6" ht="16.5" x14ac:dyDescent="0.3">
      <c r="A56" s="3" t="s">
        <v>114</v>
      </c>
      <c r="B56" s="68" t="s">
        <v>1126</v>
      </c>
      <c r="C56" s="3" t="s">
        <v>98</v>
      </c>
      <c r="D56" s="66">
        <v>41640</v>
      </c>
      <c r="E56" s="3" t="s">
        <v>115</v>
      </c>
      <c r="F56" s="118" t="s">
        <v>1314</v>
      </c>
    </row>
    <row r="57" spans="1:6" ht="16.5" x14ac:dyDescent="0.3">
      <c r="A57" s="3" t="s">
        <v>116</v>
      </c>
      <c r="B57" s="68" t="s">
        <v>1126</v>
      </c>
      <c r="C57" s="3" t="s">
        <v>98</v>
      </c>
      <c r="D57" s="66">
        <v>41650</v>
      </c>
      <c r="E57" s="3" t="s">
        <v>117</v>
      </c>
      <c r="F57" s="118" t="s">
        <v>1314</v>
      </c>
    </row>
    <row r="58" spans="1:6" ht="16.5" x14ac:dyDescent="0.3">
      <c r="A58" s="3" t="s">
        <v>118</v>
      </c>
      <c r="B58" s="68" t="s">
        <v>1126</v>
      </c>
      <c r="C58" s="3" t="s">
        <v>98</v>
      </c>
      <c r="D58" s="66">
        <v>41660</v>
      </c>
      <c r="E58" s="3" t="s">
        <v>119</v>
      </c>
      <c r="F58" s="118" t="s">
        <v>1314</v>
      </c>
    </row>
    <row r="59" spans="1:6" ht="16.5" x14ac:dyDescent="0.3">
      <c r="A59" s="3" t="s">
        <v>120</v>
      </c>
      <c r="B59" s="68" t="s">
        <v>1126</v>
      </c>
      <c r="C59" s="3" t="s">
        <v>98</v>
      </c>
      <c r="D59" s="66">
        <v>41680</v>
      </c>
      <c r="E59" s="3" t="s">
        <v>121</v>
      </c>
      <c r="F59" s="118" t="s">
        <v>1314</v>
      </c>
    </row>
    <row r="60" spans="1:6" ht="16.5" x14ac:dyDescent="0.3">
      <c r="A60" s="3" t="s">
        <v>122</v>
      </c>
      <c r="B60" s="68" t="s">
        <v>1126</v>
      </c>
      <c r="C60" s="3" t="s">
        <v>98</v>
      </c>
      <c r="D60" s="66">
        <v>41690</v>
      </c>
      <c r="E60" s="3" t="s">
        <v>123</v>
      </c>
      <c r="F60" s="118" t="s">
        <v>1314</v>
      </c>
    </row>
    <row r="61" spans="1:6" ht="16.5" x14ac:dyDescent="0.3">
      <c r="A61" s="3" t="s">
        <v>124</v>
      </c>
      <c r="B61" s="68" t="s">
        <v>1126</v>
      </c>
      <c r="C61" s="3" t="s">
        <v>98</v>
      </c>
      <c r="D61" s="66">
        <v>41810</v>
      </c>
      <c r="E61" s="3" t="s">
        <v>42</v>
      </c>
      <c r="F61" s="118" t="s">
        <v>1314</v>
      </c>
    </row>
    <row r="62" spans="1:6" ht="16.5" x14ac:dyDescent="0.3">
      <c r="A62" s="3" t="s">
        <v>125</v>
      </c>
      <c r="B62" s="68" t="s">
        <v>1126</v>
      </c>
      <c r="C62" s="3" t="s">
        <v>98</v>
      </c>
      <c r="D62" s="65"/>
      <c r="E62" s="3" t="s">
        <v>37</v>
      </c>
      <c r="F62" s="118" t="s">
        <v>1314</v>
      </c>
    </row>
    <row r="63" spans="1:6" ht="16.5" x14ac:dyDescent="0.3">
      <c r="A63" s="3" t="s">
        <v>126</v>
      </c>
      <c r="B63" s="68" t="s">
        <v>1127</v>
      </c>
      <c r="C63" s="3" t="s">
        <v>127</v>
      </c>
      <c r="D63" s="66">
        <v>21110</v>
      </c>
      <c r="E63" s="3" t="s">
        <v>128</v>
      </c>
      <c r="F63" s="118" t="s">
        <v>1314</v>
      </c>
    </row>
    <row r="64" spans="1:6" ht="16.5" x14ac:dyDescent="0.3">
      <c r="A64" s="3" t="s">
        <v>129</v>
      </c>
      <c r="B64" s="68" t="s">
        <v>1127</v>
      </c>
      <c r="C64" s="3" t="s">
        <v>127</v>
      </c>
      <c r="D64" s="66">
        <v>21220</v>
      </c>
      <c r="E64" s="3" t="s">
        <v>130</v>
      </c>
      <c r="F64" s="118" t="s">
        <v>1314</v>
      </c>
    </row>
    <row r="65" spans="1:6" ht="16.5" x14ac:dyDescent="0.3">
      <c r="A65" s="3" t="s">
        <v>131</v>
      </c>
      <c r="B65" s="68" t="s">
        <v>1127</v>
      </c>
      <c r="C65" s="3" t="s">
        <v>127</v>
      </c>
      <c r="D65" s="66">
        <v>21230</v>
      </c>
      <c r="E65" s="3" t="s">
        <v>132</v>
      </c>
      <c r="F65" s="118" t="s">
        <v>1314</v>
      </c>
    </row>
    <row r="66" spans="1:6" ht="16.5" x14ac:dyDescent="0.3">
      <c r="A66" s="3" t="s">
        <v>133</v>
      </c>
      <c r="B66" s="68" t="s">
        <v>1127</v>
      </c>
      <c r="C66" s="3" t="s">
        <v>127</v>
      </c>
      <c r="D66" s="66">
        <v>21240</v>
      </c>
      <c r="E66" s="3" t="s">
        <v>134</v>
      </c>
      <c r="F66" s="118" t="s">
        <v>1314</v>
      </c>
    </row>
    <row r="67" spans="1:6" ht="16.5" x14ac:dyDescent="0.3">
      <c r="A67" s="3" t="s">
        <v>135</v>
      </c>
      <c r="B67" s="68" t="s">
        <v>1127</v>
      </c>
      <c r="C67" s="3" t="s">
        <v>127</v>
      </c>
      <c r="D67" s="66">
        <v>21260</v>
      </c>
      <c r="E67" s="3" t="s">
        <v>136</v>
      </c>
      <c r="F67" s="118" t="s">
        <v>1314</v>
      </c>
    </row>
    <row r="68" spans="1:6" ht="16.5" x14ac:dyDescent="0.3">
      <c r="A68" s="3" t="s">
        <v>137</v>
      </c>
      <c r="B68" s="68" t="s">
        <v>1127</v>
      </c>
      <c r="C68" s="3" t="s">
        <v>127</v>
      </c>
      <c r="D68" s="66">
        <v>21340</v>
      </c>
      <c r="E68" s="3" t="s">
        <v>138</v>
      </c>
      <c r="F68" s="118" t="s">
        <v>1314</v>
      </c>
    </row>
    <row r="69" spans="1:6" ht="16.5" x14ac:dyDescent="0.3">
      <c r="A69" s="3" t="s">
        <v>139</v>
      </c>
      <c r="B69" s="68" t="s">
        <v>1127</v>
      </c>
      <c r="C69" s="3" t="s">
        <v>127</v>
      </c>
      <c r="D69" s="66">
        <v>21450</v>
      </c>
      <c r="E69" s="3" t="s">
        <v>140</v>
      </c>
      <c r="F69" s="118" t="s">
        <v>1314</v>
      </c>
    </row>
    <row r="70" spans="1:6" ht="16.5" x14ac:dyDescent="0.3">
      <c r="A70" s="3" t="s">
        <v>141</v>
      </c>
      <c r="B70" s="68" t="s">
        <v>1127</v>
      </c>
      <c r="C70" s="3" t="s">
        <v>127</v>
      </c>
      <c r="D70" s="66">
        <v>21460</v>
      </c>
      <c r="E70" s="3" t="s">
        <v>142</v>
      </c>
      <c r="F70" s="118" t="s">
        <v>1314</v>
      </c>
    </row>
    <row r="71" spans="1:6" ht="16.5" x14ac:dyDescent="0.3">
      <c r="A71" s="3" t="s">
        <v>143</v>
      </c>
      <c r="B71" s="68" t="s">
        <v>1127</v>
      </c>
      <c r="C71" s="3" t="s">
        <v>127</v>
      </c>
      <c r="D71" s="66">
        <v>21610</v>
      </c>
      <c r="E71" s="3" t="s">
        <v>144</v>
      </c>
      <c r="F71" s="118" t="s">
        <v>1314</v>
      </c>
    </row>
    <row r="72" spans="1:6" ht="16.5" x14ac:dyDescent="0.3">
      <c r="A72" s="3" t="s">
        <v>145</v>
      </c>
      <c r="B72" s="68" t="s">
        <v>1127</v>
      </c>
      <c r="C72" s="3" t="s">
        <v>127</v>
      </c>
      <c r="D72" s="66">
        <v>21620</v>
      </c>
      <c r="E72" s="3" t="s">
        <v>146</v>
      </c>
      <c r="F72" s="118" t="s">
        <v>1314</v>
      </c>
    </row>
    <row r="73" spans="1:6" ht="16.5" x14ac:dyDescent="0.3">
      <c r="A73" s="3" t="s">
        <v>147</v>
      </c>
      <c r="B73" s="68" t="s">
        <v>1127</v>
      </c>
      <c r="C73" s="3" t="s">
        <v>127</v>
      </c>
      <c r="D73" s="66">
        <v>21630</v>
      </c>
      <c r="E73" s="3" t="s">
        <v>148</v>
      </c>
      <c r="F73" s="118" t="s">
        <v>1314</v>
      </c>
    </row>
    <row r="74" spans="1:6" ht="16.5" x14ac:dyDescent="0.3">
      <c r="A74" s="3" t="s">
        <v>149</v>
      </c>
      <c r="B74" s="68" t="s">
        <v>1127</v>
      </c>
      <c r="C74" s="3" t="s">
        <v>127</v>
      </c>
      <c r="D74" s="66">
        <v>21650</v>
      </c>
      <c r="E74" s="3" t="s">
        <v>150</v>
      </c>
      <c r="F74" s="118" t="s">
        <v>1314</v>
      </c>
    </row>
    <row r="75" spans="1:6" ht="16.5" x14ac:dyDescent="0.3">
      <c r="A75" s="3" t="s">
        <v>151</v>
      </c>
      <c r="B75" s="68" t="s">
        <v>1127</v>
      </c>
      <c r="C75" s="3" t="s">
        <v>127</v>
      </c>
      <c r="D75" s="66">
        <v>21660</v>
      </c>
      <c r="E75" s="3" t="s">
        <v>152</v>
      </c>
      <c r="F75" s="118" t="s">
        <v>1314</v>
      </c>
    </row>
    <row r="76" spans="1:6" ht="16.5" x14ac:dyDescent="0.3">
      <c r="A76" s="3" t="s">
        <v>153</v>
      </c>
      <c r="B76" s="68" t="s">
        <v>1127</v>
      </c>
      <c r="C76" s="3" t="s">
        <v>127</v>
      </c>
      <c r="D76" s="66">
        <v>21670</v>
      </c>
      <c r="E76" s="3" t="s">
        <v>154</v>
      </c>
      <c r="F76" s="118" t="s">
        <v>1314</v>
      </c>
    </row>
    <row r="77" spans="1:6" ht="16.5" x14ac:dyDescent="0.3">
      <c r="A77" s="3" t="s">
        <v>155</v>
      </c>
      <c r="B77" s="68" t="s">
        <v>1127</v>
      </c>
      <c r="C77" s="3" t="s">
        <v>127</v>
      </c>
      <c r="D77" s="66">
        <v>21680</v>
      </c>
      <c r="E77" s="3" t="s">
        <v>156</v>
      </c>
      <c r="F77" s="118" t="s">
        <v>1314</v>
      </c>
    </row>
    <row r="78" spans="1:6" ht="16.5" x14ac:dyDescent="0.3">
      <c r="A78" s="3" t="s">
        <v>157</v>
      </c>
      <c r="B78" s="68" t="s">
        <v>1127</v>
      </c>
      <c r="C78" s="3" t="s">
        <v>127</v>
      </c>
      <c r="D78" s="66">
        <v>21690</v>
      </c>
      <c r="E78" s="3" t="s">
        <v>158</v>
      </c>
      <c r="F78" s="118" t="s">
        <v>1314</v>
      </c>
    </row>
    <row r="79" spans="1:6" ht="16.5" x14ac:dyDescent="0.3">
      <c r="A79" s="3" t="s">
        <v>159</v>
      </c>
      <c r="B79" s="68" t="s">
        <v>1127</v>
      </c>
      <c r="C79" s="3" t="s">
        <v>127</v>
      </c>
      <c r="D79" s="66">
        <v>21700</v>
      </c>
      <c r="E79" s="3" t="s">
        <v>160</v>
      </c>
      <c r="F79" s="118" t="s">
        <v>1314</v>
      </c>
    </row>
    <row r="80" spans="1:6" ht="16.5" x14ac:dyDescent="0.3">
      <c r="A80" s="3" t="s">
        <v>161</v>
      </c>
      <c r="B80" s="68" t="s">
        <v>1127</v>
      </c>
      <c r="C80" s="3" t="s">
        <v>127</v>
      </c>
      <c r="D80" s="66">
        <v>21710</v>
      </c>
      <c r="E80" s="3" t="s">
        <v>162</v>
      </c>
      <c r="F80" s="118" t="s">
        <v>1314</v>
      </c>
    </row>
    <row r="81" spans="1:6" ht="16.5" x14ac:dyDescent="0.3">
      <c r="A81" s="3" t="s">
        <v>163</v>
      </c>
      <c r="B81" s="68" t="s">
        <v>1127</v>
      </c>
      <c r="C81" s="3" t="s">
        <v>127</v>
      </c>
      <c r="D81" s="66">
        <v>21720</v>
      </c>
      <c r="E81" s="3" t="s">
        <v>164</v>
      </c>
      <c r="F81" s="118" t="s">
        <v>1314</v>
      </c>
    </row>
    <row r="82" spans="1:6" ht="16.5" x14ac:dyDescent="0.3">
      <c r="A82" s="3" t="s">
        <v>165</v>
      </c>
      <c r="B82" s="68" t="s">
        <v>1127</v>
      </c>
      <c r="C82" s="3" t="s">
        <v>127</v>
      </c>
      <c r="D82" s="66">
        <v>21730</v>
      </c>
      <c r="E82" s="3" t="s">
        <v>166</v>
      </c>
      <c r="F82" s="118" t="s">
        <v>1314</v>
      </c>
    </row>
    <row r="83" spans="1:6" ht="16.5" x14ac:dyDescent="0.3">
      <c r="A83" s="3" t="s">
        <v>167</v>
      </c>
      <c r="B83" s="68" t="s">
        <v>1127</v>
      </c>
      <c r="C83" s="3" t="s">
        <v>127</v>
      </c>
      <c r="D83" s="66">
        <v>21810</v>
      </c>
      <c r="E83" s="3" t="s">
        <v>168</v>
      </c>
      <c r="F83" s="118" t="s">
        <v>1314</v>
      </c>
    </row>
    <row r="84" spans="1:6" ht="16.5" x14ac:dyDescent="0.3">
      <c r="A84" s="3" t="s">
        <v>169</v>
      </c>
      <c r="B84" s="68" t="s">
        <v>1127</v>
      </c>
      <c r="C84" s="3" t="s">
        <v>127</v>
      </c>
      <c r="D84" s="66">
        <v>21830</v>
      </c>
      <c r="E84" s="3" t="s">
        <v>170</v>
      </c>
      <c r="F84" s="118" t="s">
        <v>1314</v>
      </c>
    </row>
    <row r="85" spans="1:6" ht="16.5" x14ac:dyDescent="0.3">
      <c r="A85" s="3" t="s">
        <v>171</v>
      </c>
      <c r="B85" s="68" t="s">
        <v>1127</v>
      </c>
      <c r="C85" s="3" t="s">
        <v>127</v>
      </c>
      <c r="D85" s="65"/>
      <c r="E85" s="3" t="s">
        <v>37</v>
      </c>
      <c r="F85" s="118" t="s">
        <v>1314</v>
      </c>
    </row>
    <row r="86" spans="1:6" ht="16.5" x14ac:dyDescent="0.3">
      <c r="A86" s="3" t="s">
        <v>172</v>
      </c>
      <c r="B86" s="68" t="s">
        <v>1246</v>
      </c>
      <c r="C86" s="3" t="s">
        <v>173</v>
      </c>
      <c r="D86" s="65"/>
      <c r="E86" s="3"/>
      <c r="F86" s="117"/>
    </row>
    <row r="87" spans="1:6" ht="16.5" x14ac:dyDescent="0.3">
      <c r="A87" s="3" t="s">
        <v>174</v>
      </c>
      <c r="B87" s="68" t="s">
        <v>1247</v>
      </c>
      <c r="C87" s="3" t="s">
        <v>175</v>
      </c>
      <c r="D87" s="65"/>
      <c r="E87" s="3"/>
      <c r="F87" s="117"/>
    </row>
    <row r="88" spans="1:6" ht="16.5" x14ac:dyDescent="0.3">
      <c r="A88" s="3" t="s">
        <v>176</v>
      </c>
      <c r="B88" s="68" t="s">
        <v>1128</v>
      </c>
      <c r="C88" s="3" t="s">
        <v>177</v>
      </c>
      <c r="D88" s="65"/>
      <c r="E88" s="3"/>
      <c r="F88" s="117"/>
    </row>
    <row r="89" spans="1:6" ht="16.5" x14ac:dyDescent="0.3">
      <c r="A89" s="3" t="s">
        <v>178</v>
      </c>
      <c r="B89" s="68" t="s">
        <v>1129</v>
      </c>
      <c r="C89" s="3" t="s">
        <v>179</v>
      </c>
      <c r="D89" s="65"/>
      <c r="E89" s="3"/>
      <c r="F89" s="117"/>
    </row>
    <row r="90" spans="1:6" ht="16.5" x14ac:dyDescent="0.3">
      <c r="A90" s="3" t="s">
        <v>180</v>
      </c>
      <c r="B90" s="68" t="s">
        <v>1130</v>
      </c>
      <c r="C90" s="3" t="s">
        <v>181</v>
      </c>
      <c r="D90" s="65"/>
      <c r="E90" s="3" t="s">
        <v>37</v>
      </c>
      <c r="F90" s="118" t="s">
        <v>1314</v>
      </c>
    </row>
    <row r="91" spans="1:6" ht="16.5" x14ac:dyDescent="0.3">
      <c r="A91" s="3" t="s">
        <v>182</v>
      </c>
      <c r="B91" s="68" t="s">
        <v>1248</v>
      </c>
      <c r="C91" s="3" t="s">
        <v>183</v>
      </c>
      <c r="D91" s="65"/>
      <c r="E91" s="3"/>
      <c r="F91" s="117"/>
    </row>
    <row r="92" spans="1:6" ht="16.5" x14ac:dyDescent="0.3">
      <c r="A92" s="3" t="s">
        <v>184</v>
      </c>
      <c r="B92" s="68" t="s">
        <v>1249</v>
      </c>
      <c r="C92" s="3" t="s">
        <v>185</v>
      </c>
      <c r="D92" s="65"/>
      <c r="E92" s="3"/>
      <c r="F92" s="117"/>
    </row>
    <row r="93" spans="1:6" ht="16.5" x14ac:dyDescent="0.3">
      <c r="A93" s="3" t="s">
        <v>186</v>
      </c>
      <c r="B93" s="68" t="s">
        <v>1250</v>
      </c>
      <c r="C93" s="3" t="s">
        <v>187</v>
      </c>
      <c r="D93" s="65"/>
      <c r="E93" s="3"/>
      <c r="F93" s="117"/>
    </row>
    <row r="94" spans="1:6" ht="16.5" x14ac:dyDescent="0.3">
      <c r="A94" s="3" t="s">
        <v>188</v>
      </c>
      <c r="B94" s="68" t="s">
        <v>1251</v>
      </c>
      <c r="C94" s="3" t="s">
        <v>189</v>
      </c>
      <c r="D94" s="65"/>
      <c r="E94" s="3"/>
      <c r="F94" s="117"/>
    </row>
    <row r="95" spans="1:6" ht="16.5" x14ac:dyDescent="0.3">
      <c r="A95" s="3" t="s">
        <v>190</v>
      </c>
      <c r="B95" s="68" t="s">
        <v>1252</v>
      </c>
      <c r="C95" s="3" t="s">
        <v>191</v>
      </c>
      <c r="D95" s="65"/>
      <c r="E95" s="3"/>
      <c r="F95" s="117"/>
    </row>
    <row r="96" spans="1:6" ht="16.5" x14ac:dyDescent="0.3">
      <c r="A96" s="3" t="s">
        <v>192</v>
      </c>
      <c r="B96" s="68" t="s">
        <v>1253</v>
      </c>
      <c r="C96" s="3" t="s">
        <v>193</v>
      </c>
      <c r="D96" s="65"/>
      <c r="E96" s="3"/>
      <c r="F96" s="117"/>
    </row>
    <row r="97" spans="1:6" ht="16.5" x14ac:dyDescent="0.3">
      <c r="A97" s="3" t="s">
        <v>194</v>
      </c>
      <c r="B97" s="68" t="s">
        <v>1254</v>
      </c>
      <c r="C97" s="3" t="s">
        <v>195</v>
      </c>
      <c r="D97" s="65"/>
      <c r="E97" s="3"/>
      <c r="F97" s="117"/>
    </row>
    <row r="98" spans="1:6" ht="16.5" x14ac:dyDescent="0.3">
      <c r="A98" s="3" t="s">
        <v>196</v>
      </c>
      <c r="B98" s="68" t="s">
        <v>1131</v>
      </c>
      <c r="C98" s="3" t="s">
        <v>197</v>
      </c>
      <c r="D98" s="65"/>
      <c r="E98" s="3"/>
      <c r="F98" s="117"/>
    </row>
    <row r="99" spans="1:6" ht="16.5" x14ac:dyDescent="0.3">
      <c r="A99" s="3" t="s">
        <v>198</v>
      </c>
      <c r="B99" s="68" t="s">
        <v>1132</v>
      </c>
      <c r="C99" s="3" t="s">
        <v>199</v>
      </c>
      <c r="D99" s="65"/>
      <c r="E99" s="3"/>
      <c r="F99" s="117"/>
    </row>
    <row r="100" spans="1:6" ht="16.5" x14ac:dyDescent="0.3">
      <c r="A100" s="3" t="s">
        <v>200</v>
      </c>
      <c r="B100" s="68" t="s">
        <v>1133</v>
      </c>
      <c r="C100" s="3" t="s">
        <v>201</v>
      </c>
      <c r="D100" s="65"/>
      <c r="E100" s="3"/>
      <c r="F100" s="117"/>
    </row>
    <row r="101" spans="1:6" ht="16.5" x14ac:dyDescent="0.3">
      <c r="A101" s="3" t="s">
        <v>202</v>
      </c>
      <c r="B101" s="68" t="s">
        <v>1134</v>
      </c>
      <c r="C101" s="3" t="s">
        <v>203</v>
      </c>
      <c r="D101" s="65"/>
      <c r="E101" s="3"/>
      <c r="F101" s="117"/>
    </row>
    <row r="102" spans="1:6" ht="16.5" x14ac:dyDescent="0.3">
      <c r="A102" s="3" t="s">
        <v>204</v>
      </c>
      <c r="B102" s="68" t="s">
        <v>1135</v>
      </c>
      <c r="C102" s="3" t="s">
        <v>205</v>
      </c>
      <c r="D102" s="65"/>
      <c r="E102" s="3"/>
      <c r="F102" s="117"/>
    </row>
    <row r="103" spans="1:6" ht="16.5" x14ac:dyDescent="0.3">
      <c r="A103" s="3" t="s">
        <v>206</v>
      </c>
      <c r="B103" s="68" t="s">
        <v>1136</v>
      </c>
      <c r="C103" s="3" t="s">
        <v>207</v>
      </c>
      <c r="D103" s="65"/>
      <c r="E103" s="3"/>
      <c r="F103" s="117"/>
    </row>
    <row r="104" spans="1:6" ht="16.5" x14ac:dyDescent="0.3">
      <c r="A104" s="3" t="s">
        <v>208</v>
      </c>
      <c r="B104" s="68" t="s">
        <v>1137</v>
      </c>
      <c r="C104" s="3" t="s">
        <v>209</v>
      </c>
      <c r="D104" s="65"/>
      <c r="E104" s="3"/>
      <c r="F104" s="117"/>
    </row>
    <row r="105" spans="1:6" ht="16.5" x14ac:dyDescent="0.3">
      <c r="A105" s="3" t="s">
        <v>210</v>
      </c>
      <c r="B105" s="68" t="s">
        <v>1255</v>
      </c>
      <c r="C105" s="3" t="s">
        <v>211</v>
      </c>
      <c r="D105" s="65"/>
      <c r="E105" s="3"/>
      <c r="F105" s="117"/>
    </row>
    <row r="106" spans="1:6" ht="16.5" x14ac:dyDescent="0.3">
      <c r="A106" s="3" t="s">
        <v>212</v>
      </c>
      <c r="B106" s="68" t="s">
        <v>1138</v>
      </c>
      <c r="C106" s="3" t="s">
        <v>213</v>
      </c>
      <c r="D106" s="65"/>
      <c r="E106" s="3"/>
      <c r="F106" s="117"/>
    </row>
    <row r="107" spans="1:6" ht="16.5" x14ac:dyDescent="0.3">
      <c r="A107" s="3" t="s">
        <v>214</v>
      </c>
      <c r="B107" s="68" t="s">
        <v>1256</v>
      </c>
      <c r="C107" s="3" t="s">
        <v>215</v>
      </c>
      <c r="D107" s="65"/>
      <c r="E107" s="3"/>
      <c r="F107" s="117"/>
    </row>
    <row r="108" spans="1:6" ht="16.5" x14ac:dyDescent="0.3">
      <c r="A108" s="3" t="s">
        <v>216</v>
      </c>
      <c r="B108" s="68" t="s">
        <v>1257</v>
      </c>
      <c r="C108" s="3" t="s">
        <v>217</v>
      </c>
      <c r="D108" s="65"/>
      <c r="E108" s="3"/>
      <c r="F108" s="117"/>
    </row>
    <row r="109" spans="1:6" ht="16.5" x14ac:dyDescent="0.3">
      <c r="A109" s="3" t="s">
        <v>218</v>
      </c>
      <c r="B109" s="68" t="s">
        <v>1139</v>
      </c>
      <c r="C109" s="3" t="s">
        <v>219</v>
      </c>
      <c r="D109" s="65"/>
      <c r="E109" s="3"/>
      <c r="F109" s="117"/>
    </row>
    <row r="110" spans="1:6" ht="16.5" x14ac:dyDescent="0.3">
      <c r="A110" s="3" t="s">
        <v>220</v>
      </c>
      <c r="B110" s="68" t="s">
        <v>1258</v>
      </c>
      <c r="C110" s="3" t="s">
        <v>221</v>
      </c>
      <c r="D110" s="65"/>
      <c r="E110" s="3"/>
      <c r="F110" s="117"/>
    </row>
    <row r="111" spans="1:6" ht="16.5" x14ac:dyDescent="0.3">
      <c r="A111" s="3" t="s">
        <v>222</v>
      </c>
      <c r="B111" s="68" t="s">
        <v>1259</v>
      </c>
      <c r="C111" s="3" t="s">
        <v>223</v>
      </c>
      <c r="D111" s="65"/>
      <c r="E111" s="3"/>
      <c r="F111" s="117"/>
    </row>
    <row r="112" spans="1:6" ht="16.5" x14ac:dyDescent="0.3">
      <c r="A112" s="3" t="s">
        <v>224</v>
      </c>
      <c r="B112" s="68" t="s">
        <v>1140</v>
      </c>
      <c r="C112" s="3" t="s">
        <v>225</v>
      </c>
      <c r="D112" s="65"/>
      <c r="E112" s="3"/>
      <c r="F112" s="117"/>
    </row>
    <row r="113" spans="1:6" ht="16.5" x14ac:dyDescent="0.3">
      <c r="A113" s="3" t="s">
        <v>226</v>
      </c>
      <c r="B113" s="68" t="s">
        <v>1141</v>
      </c>
      <c r="C113" s="3" t="s">
        <v>227</v>
      </c>
      <c r="D113" s="66">
        <v>54510</v>
      </c>
      <c r="E113" s="3" t="s">
        <v>19</v>
      </c>
      <c r="F113" s="118" t="s">
        <v>1314</v>
      </c>
    </row>
    <row r="114" spans="1:6" ht="16.5" x14ac:dyDescent="0.3">
      <c r="A114" s="3" t="s">
        <v>228</v>
      </c>
      <c r="B114" s="68" t="s">
        <v>1141</v>
      </c>
      <c r="C114" s="3" t="s">
        <v>227</v>
      </c>
      <c r="D114" s="66">
        <v>54530</v>
      </c>
      <c r="E114" s="3" t="s">
        <v>21</v>
      </c>
      <c r="F114" s="118" t="s">
        <v>1314</v>
      </c>
    </row>
    <row r="115" spans="1:6" ht="16.5" x14ac:dyDescent="0.3">
      <c r="A115" s="3" t="s">
        <v>229</v>
      </c>
      <c r="B115" s="68" t="s">
        <v>1141</v>
      </c>
      <c r="C115" s="3" t="s">
        <v>227</v>
      </c>
      <c r="D115" s="66">
        <v>54610</v>
      </c>
      <c r="E115" s="3" t="s">
        <v>230</v>
      </c>
      <c r="F115" s="118" t="s">
        <v>1314</v>
      </c>
    </row>
    <row r="116" spans="1:6" ht="16.5" x14ac:dyDescent="0.3">
      <c r="A116" s="3" t="s">
        <v>231</v>
      </c>
      <c r="B116" s="68" t="s">
        <v>1141</v>
      </c>
      <c r="C116" s="3" t="s">
        <v>227</v>
      </c>
      <c r="D116" s="66">
        <v>54710</v>
      </c>
      <c r="E116" s="3" t="s">
        <v>232</v>
      </c>
      <c r="F116" s="118" t="s">
        <v>1314</v>
      </c>
    </row>
    <row r="117" spans="1:6" ht="16.5" x14ac:dyDescent="0.3">
      <c r="A117" s="3" t="s">
        <v>233</v>
      </c>
      <c r="B117" s="68" t="s">
        <v>1141</v>
      </c>
      <c r="C117" s="3" t="s">
        <v>227</v>
      </c>
      <c r="D117" s="66">
        <v>54810</v>
      </c>
      <c r="E117" s="3" t="s">
        <v>42</v>
      </c>
      <c r="F117" s="118" t="s">
        <v>1314</v>
      </c>
    </row>
    <row r="118" spans="1:6" ht="16.5" x14ac:dyDescent="0.3">
      <c r="A118" s="3" t="s">
        <v>234</v>
      </c>
      <c r="B118" s="68" t="s">
        <v>1141</v>
      </c>
      <c r="C118" s="3" t="s">
        <v>227</v>
      </c>
      <c r="D118" s="65"/>
      <c r="E118" s="3" t="s">
        <v>37</v>
      </c>
      <c r="F118" s="118" t="s">
        <v>1314</v>
      </c>
    </row>
    <row r="119" spans="1:6" ht="16.5" x14ac:dyDescent="0.3">
      <c r="A119" s="3" t="s">
        <v>235</v>
      </c>
      <c r="B119" s="68" t="s">
        <v>1142</v>
      </c>
      <c r="C119" s="3" t="s">
        <v>236</v>
      </c>
      <c r="D119" s="66">
        <v>12110</v>
      </c>
      <c r="E119" s="3" t="s">
        <v>237</v>
      </c>
      <c r="F119" s="118" t="s">
        <v>1314</v>
      </c>
    </row>
    <row r="120" spans="1:6" ht="16.5" x14ac:dyDescent="0.3">
      <c r="A120" s="3" t="s">
        <v>238</v>
      </c>
      <c r="B120" s="68" t="s">
        <v>1142</v>
      </c>
      <c r="C120" s="3" t="s">
        <v>236</v>
      </c>
      <c r="D120" s="66">
        <v>12210</v>
      </c>
      <c r="E120" s="3" t="s">
        <v>239</v>
      </c>
      <c r="F120" s="118" t="s">
        <v>1314</v>
      </c>
    </row>
    <row r="121" spans="1:6" ht="16.5" x14ac:dyDescent="0.3">
      <c r="A121" s="3" t="s">
        <v>240</v>
      </c>
      <c r="B121" s="68" t="s">
        <v>1142</v>
      </c>
      <c r="C121" s="3" t="s">
        <v>236</v>
      </c>
      <c r="D121" s="66">
        <v>12220</v>
      </c>
      <c r="E121" s="3" t="s">
        <v>241</v>
      </c>
      <c r="F121" s="118" t="s">
        <v>1314</v>
      </c>
    </row>
    <row r="122" spans="1:6" ht="16.5" x14ac:dyDescent="0.3">
      <c r="A122" s="3" t="s">
        <v>242</v>
      </c>
      <c r="B122" s="68" t="s">
        <v>1142</v>
      </c>
      <c r="C122" s="3" t="s">
        <v>236</v>
      </c>
      <c r="D122" s="66">
        <v>12260</v>
      </c>
      <c r="E122" s="3" t="s">
        <v>243</v>
      </c>
      <c r="F122" s="118" t="s">
        <v>1314</v>
      </c>
    </row>
    <row r="123" spans="1:6" ht="16.5" x14ac:dyDescent="0.3">
      <c r="A123" s="3" t="s">
        <v>244</v>
      </c>
      <c r="B123" s="68" t="s">
        <v>1142</v>
      </c>
      <c r="C123" s="3" t="s">
        <v>236</v>
      </c>
      <c r="D123" s="66">
        <v>12310</v>
      </c>
      <c r="E123" s="3" t="s">
        <v>245</v>
      </c>
      <c r="F123" s="118" t="s">
        <v>1314</v>
      </c>
    </row>
    <row r="124" spans="1:6" ht="16.5" x14ac:dyDescent="0.3">
      <c r="A124" s="3" t="s">
        <v>246</v>
      </c>
      <c r="B124" s="68" t="s">
        <v>1142</v>
      </c>
      <c r="C124" s="3" t="s">
        <v>236</v>
      </c>
      <c r="D124" s="66">
        <v>12410</v>
      </c>
      <c r="E124" s="3" t="s">
        <v>247</v>
      </c>
      <c r="F124" s="118" t="s">
        <v>1314</v>
      </c>
    </row>
    <row r="125" spans="1:6" ht="16.5" x14ac:dyDescent="0.3">
      <c r="A125" s="3" t="s">
        <v>248</v>
      </c>
      <c r="B125" s="68" t="s">
        <v>1142</v>
      </c>
      <c r="C125" s="3" t="s">
        <v>236</v>
      </c>
      <c r="D125" s="66">
        <v>12510</v>
      </c>
      <c r="E125" s="3" t="s">
        <v>249</v>
      </c>
      <c r="F125" s="118" t="s">
        <v>1314</v>
      </c>
    </row>
    <row r="126" spans="1:6" ht="16.5" x14ac:dyDescent="0.3">
      <c r="A126" s="3" t="s">
        <v>250</v>
      </c>
      <c r="B126" s="68" t="s">
        <v>1142</v>
      </c>
      <c r="C126" s="3" t="s">
        <v>236</v>
      </c>
      <c r="D126" s="66">
        <v>12520</v>
      </c>
      <c r="E126" s="3" t="s">
        <v>251</v>
      </c>
      <c r="F126" s="118" t="s">
        <v>1314</v>
      </c>
    </row>
    <row r="127" spans="1:6" ht="16.5" x14ac:dyDescent="0.3">
      <c r="A127" s="3" t="s">
        <v>252</v>
      </c>
      <c r="B127" s="68" t="s">
        <v>1142</v>
      </c>
      <c r="C127" s="3" t="s">
        <v>236</v>
      </c>
      <c r="D127" s="66">
        <v>12610</v>
      </c>
      <c r="E127" s="3" t="s">
        <v>253</v>
      </c>
      <c r="F127" s="118" t="s">
        <v>1314</v>
      </c>
    </row>
    <row r="128" spans="1:6" ht="16.5" x14ac:dyDescent="0.3">
      <c r="A128" s="3" t="s">
        <v>254</v>
      </c>
      <c r="B128" s="68" t="s">
        <v>1142</v>
      </c>
      <c r="C128" s="3" t="s">
        <v>236</v>
      </c>
      <c r="D128" s="66">
        <v>12620</v>
      </c>
      <c r="E128" s="3" t="s">
        <v>255</v>
      </c>
      <c r="F128" s="118" t="s">
        <v>1314</v>
      </c>
    </row>
    <row r="129" spans="1:6" ht="16.5" x14ac:dyDescent="0.3">
      <c r="A129" s="3" t="s">
        <v>256</v>
      </c>
      <c r="B129" s="68" t="s">
        <v>1142</v>
      </c>
      <c r="C129" s="3" t="s">
        <v>236</v>
      </c>
      <c r="D129" s="66">
        <v>12640</v>
      </c>
      <c r="E129" s="3" t="s">
        <v>257</v>
      </c>
      <c r="F129" s="118" t="s">
        <v>1314</v>
      </c>
    </row>
    <row r="130" spans="1:6" ht="16.5" x14ac:dyDescent="0.3">
      <c r="A130" s="3" t="s">
        <v>258</v>
      </c>
      <c r="B130" s="68" t="s">
        <v>1142</v>
      </c>
      <c r="C130" s="3" t="s">
        <v>236</v>
      </c>
      <c r="D130" s="66">
        <v>12660</v>
      </c>
      <c r="E130" s="3" t="s">
        <v>259</v>
      </c>
      <c r="F130" s="118" t="s">
        <v>1314</v>
      </c>
    </row>
    <row r="131" spans="1:6" ht="16.5" x14ac:dyDescent="0.3">
      <c r="A131" s="3" t="s">
        <v>260</v>
      </c>
      <c r="B131" s="68" t="s">
        <v>1142</v>
      </c>
      <c r="C131" s="3" t="s">
        <v>236</v>
      </c>
      <c r="D131" s="66">
        <v>12670</v>
      </c>
      <c r="E131" s="3" t="s">
        <v>261</v>
      </c>
      <c r="F131" s="118" t="s">
        <v>1314</v>
      </c>
    </row>
    <row r="132" spans="1:6" ht="16.5" x14ac:dyDescent="0.3">
      <c r="A132" s="3" t="s">
        <v>262</v>
      </c>
      <c r="B132" s="68" t="s">
        <v>1142</v>
      </c>
      <c r="C132" s="3" t="s">
        <v>236</v>
      </c>
      <c r="D132" s="66">
        <v>12680</v>
      </c>
      <c r="E132" s="3" t="s">
        <v>263</v>
      </c>
      <c r="F132" s="118" t="s">
        <v>1314</v>
      </c>
    </row>
    <row r="133" spans="1:6" ht="16.5" x14ac:dyDescent="0.3">
      <c r="A133" s="3" t="s">
        <v>264</v>
      </c>
      <c r="B133" s="68" t="s">
        <v>1142</v>
      </c>
      <c r="C133" s="3" t="s">
        <v>236</v>
      </c>
      <c r="D133" s="66">
        <v>12690</v>
      </c>
      <c r="E133" s="3" t="s">
        <v>265</v>
      </c>
      <c r="F133" s="118" t="s">
        <v>1314</v>
      </c>
    </row>
    <row r="134" spans="1:6" ht="16.5" x14ac:dyDescent="0.3">
      <c r="A134" s="3" t="s">
        <v>266</v>
      </c>
      <c r="B134" s="68" t="s">
        <v>1142</v>
      </c>
      <c r="C134" s="3" t="s">
        <v>236</v>
      </c>
      <c r="D134" s="66">
        <v>12700</v>
      </c>
      <c r="E134" s="3" t="s">
        <v>267</v>
      </c>
      <c r="F134" s="118" t="s">
        <v>1314</v>
      </c>
    </row>
    <row r="135" spans="1:6" ht="16.5" x14ac:dyDescent="0.3">
      <c r="A135" s="3" t="s">
        <v>268</v>
      </c>
      <c r="B135" s="68" t="s">
        <v>1142</v>
      </c>
      <c r="C135" s="3" t="s">
        <v>236</v>
      </c>
      <c r="D135" s="66">
        <v>12710</v>
      </c>
      <c r="E135" s="3" t="s">
        <v>269</v>
      </c>
      <c r="F135" s="118" t="s">
        <v>1314</v>
      </c>
    </row>
    <row r="136" spans="1:6" ht="16.5" x14ac:dyDescent="0.3">
      <c r="A136" s="3" t="s">
        <v>270</v>
      </c>
      <c r="B136" s="68" t="s">
        <v>1142</v>
      </c>
      <c r="C136" s="3" t="s">
        <v>236</v>
      </c>
      <c r="D136" s="66">
        <v>12810</v>
      </c>
      <c r="E136" s="3" t="s">
        <v>42</v>
      </c>
      <c r="F136" s="118" t="s">
        <v>1314</v>
      </c>
    </row>
    <row r="137" spans="1:6" ht="16.5" x14ac:dyDescent="0.3">
      <c r="A137" s="3" t="s">
        <v>271</v>
      </c>
      <c r="B137" s="68" t="s">
        <v>1142</v>
      </c>
      <c r="C137" s="3" t="s">
        <v>236</v>
      </c>
      <c r="D137" s="65"/>
      <c r="E137" s="3" t="s">
        <v>37</v>
      </c>
      <c r="F137" s="118" t="s">
        <v>1314</v>
      </c>
    </row>
    <row r="138" spans="1:6" ht="16.5" x14ac:dyDescent="0.3">
      <c r="A138" s="3" t="s">
        <v>272</v>
      </c>
      <c r="B138" s="68" t="s">
        <v>1096</v>
      </c>
      <c r="C138" s="3" t="s">
        <v>273</v>
      </c>
      <c r="D138" s="65"/>
      <c r="E138" s="3"/>
      <c r="F138" s="117"/>
    </row>
    <row r="139" spans="1:6" ht="16.5" x14ac:dyDescent="0.3">
      <c r="A139" s="3" t="s">
        <v>274</v>
      </c>
      <c r="B139" s="68" t="s">
        <v>1260</v>
      </c>
      <c r="C139" s="3" t="s">
        <v>275</v>
      </c>
      <c r="D139" s="66">
        <v>14110</v>
      </c>
      <c r="E139" s="3" t="s">
        <v>276</v>
      </c>
      <c r="F139" s="118" t="s">
        <v>1314</v>
      </c>
    </row>
    <row r="140" spans="1:6" ht="16.5" x14ac:dyDescent="0.3">
      <c r="A140" s="3" t="s">
        <v>277</v>
      </c>
      <c r="B140" s="68" t="s">
        <v>1260</v>
      </c>
      <c r="C140" s="3" t="s">
        <v>275</v>
      </c>
      <c r="D140" s="66">
        <v>14210</v>
      </c>
      <c r="E140" s="3" t="s">
        <v>239</v>
      </c>
      <c r="F140" s="118" t="s">
        <v>1314</v>
      </c>
    </row>
    <row r="141" spans="1:6" ht="16.5" x14ac:dyDescent="0.3">
      <c r="A141" s="3" t="s">
        <v>278</v>
      </c>
      <c r="B141" s="68" t="s">
        <v>1260</v>
      </c>
      <c r="C141" s="3" t="s">
        <v>275</v>
      </c>
      <c r="D141" s="66">
        <v>14220</v>
      </c>
      <c r="E141" s="3" t="s">
        <v>279</v>
      </c>
      <c r="F141" s="118" t="s">
        <v>1314</v>
      </c>
    </row>
    <row r="142" spans="1:6" ht="16.5" x14ac:dyDescent="0.3">
      <c r="A142" s="3" t="s">
        <v>280</v>
      </c>
      <c r="B142" s="68" t="s">
        <v>1260</v>
      </c>
      <c r="C142" s="3" t="s">
        <v>275</v>
      </c>
      <c r="D142" s="66">
        <v>14230</v>
      </c>
      <c r="E142" s="3" t="s">
        <v>281</v>
      </c>
      <c r="F142" s="118" t="s">
        <v>1314</v>
      </c>
    </row>
    <row r="143" spans="1:6" ht="16.5" x14ac:dyDescent="0.3">
      <c r="A143" s="3" t="s">
        <v>282</v>
      </c>
      <c r="B143" s="68" t="s">
        <v>1260</v>
      </c>
      <c r="C143" s="3" t="s">
        <v>275</v>
      </c>
      <c r="D143" s="66">
        <v>14310</v>
      </c>
      <c r="E143" s="3" t="s">
        <v>245</v>
      </c>
      <c r="F143" s="118" t="s">
        <v>1314</v>
      </c>
    </row>
    <row r="144" spans="1:6" ht="16.5" x14ac:dyDescent="0.3">
      <c r="A144" s="3" t="s">
        <v>283</v>
      </c>
      <c r="B144" s="68" t="s">
        <v>1260</v>
      </c>
      <c r="C144" s="3" t="s">
        <v>275</v>
      </c>
      <c r="D144" s="66">
        <v>14330</v>
      </c>
      <c r="E144" s="3" t="s">
        <v>284</v>
      </c>
      <c r="F144" s="118" t="s">
        <v>1314</v>
      </c>
    </row>
    <row r="145" spans="1:6" ht="16.5" x14ac:dyDescent="0.3">
      <c r="A145" s="3" t="s">
        <v>285</v>
      </c>
      <c r="B145" s="68" t="s">
        <v>1260</v>
      </c>
      <c r="C145" s="3" t="s">
        <v>275</v>
      </c>
      <c r="D145" s="66">
        <v>14410</v>
      </c>
      <c r="E145" s="3" t="s">
        <v>247</v>
      </c>
      <c r="F145" s="118" t="s">
        <v>1314</v>
      </c>
    </row>
    <row r="146" spans="1:6" ht="16.5" x14ac:dyDescent="0.3">
      <c r="A146" s="3" t="s">
        <v>286</v>
      </c>
      <c r="B146" s="68" t="s">
        <v>1260</v>
      </c>
      <c r="C146" s="3" t="s">
        <v>275</v>
      </c>
      <c r="D146" s="66">
        <v>14510</v>
      </c>
      <c r="E146" s="3" t="s">
        <v>287</v>
      </c>
      <c r="F146" s="118" t="s">
        <v>1314</v>
      </c>
    </row>
    <row r="147" spans="1:6" ht="16.5" x14ac:dyDescent="0.3">
      <c r="A147" s="3" t="s">
        <v>288</v>
      </c>
      <c r="B147" s="68" t="s">
        <v>1260</v>
      </c>
      <c r="C147" s="3" t="s">
        <v>275</v>
      </c>
      <c r="D147" s="66">
        <v>14560</v>
      </c>
      <c r="E147" s="3" t="s">
        <v>289</v>
      </c>
      <c r="F147" s="118" t="s">
        <v>1314</v>
      </c>
    </row>
    <row r="148" spans="1:6" ht="16.5" x14ac:dyDescent="0.3">
      <c r="A148" s="3" t="s">
        <v>290</v>
      </c>
      <c r="B148" s="68" t="s">
        <v>1260</v>
      </c>
      <c r="C148" s="3" t="s">
        <v>275</v>
      </c>
      <c r="D148" s="66">
        <v>14600</v>
      </c>
      <c r="E148" s="3" t="s">
        <v>291</v>
      </c>
      <c r="F148" s="118" t="s">
        <v>1314</v>
      </c>
    </row>
    <row r="149" spans="1:6" ht="16.5" x14ac:dyDescent="0.3">
      <c r="A149" s="3" t="s">
        <v>292</v>
      </c>
      <c r="B149" s="68" t="s">
        <v>1260</v>
      </c>
      <c r="C149" s="3" t="s">
        <v>275</v>
      </c>
      <c r="D149" s="66">
        <v>14610</v>
      </c>
      <c r="E149" s="3" t="s">
        <v>293</v>
      </c>
      <c r="F149" s="118" t="s">
        <v>1314</v>
      </c>
    </row>
    <row r="150" spans="1:6" ht="16.5" x14ac:dyDescent="0.3">
      <c r="A150" s="3" t="s">
        <v>294</v>
      </c>
      <c r="B150" s="68" t="s">
        <v>1260</v>
      </c>
      <c r="C150" s="3" t="s">
        <v>275</v>
      </c>
      <c r="D150" s="66">
        <v>14630</v>
      </c>
      <c r="E150" s="3" t="s">
        <v>295</v>
      </c>
      <c r="F150" s="118" t="s">
        <v>1314</v>
      </c>
    </row>
    <row r="151" spans="1:6" ht="16.5" x14ac:dyDescent="0.3">
      <c r="A151" s="3" t="s">
        <v>296</v>
      </c>
      <c r="B151" s="68" t="s">
        <v>1260</v>
      </c>
      <c r="C151" s="3" t="s">
        <v>275</v>
      </c>
      <c r="D151" s="66">
        <v>14640</v>
      </c>
      <c r="E151" s="3" t="s">
        <v>297</v>
      </c>
      <c r="F151" s="118" t="s">
        <v>1314</v>
      </c>
    </row>
    <row r="152" spans="1:6" ht="16.5" x14ac:dyDescent="0.3">
      <c r="A152" s="3" t="s">
        <v>298</v>
      </c>
      <c r="B152" s="68" t="s">
        <v>1260</v>
      </c>
      <c r="C152" s="3" t="s">
        <v>275</v>
      </c>
      <c r="D152" s="66">
        <v>14650</v>
      </c>
      <c r="E152" s="3" t="s">
        <v>113</v>
      </c>
      <c r="F152" s="118" t="s">
        <v>1314</v>
      </c>
    </row>
    <row r="153" spans="1:6" ht="16.5" x14ac:dyDescent="0.3">
      <c r="A153" s="3" t="s">
        <v>299</v>
      </c>
      <c r="B153" s="68" t="s">
        <v>1260</v>
      </c>
      <c r="C153" s="3" t="s">
        <v>275</v>
      </c>
      <c r="D153" s="66">
        <v>14660</v>
      </c>
      <c r="E153" s="3" t="s">
        <v>300</v>
      </c>
      <c r="F153" s="118" t="s">
        <v>1314</v>
      </c>
    </row>
    <row r="154" spans="1:6" ht="16.5" x14ac:dyDescent="0.3">
      <c r="A154" s="3" t="s">
        <v>301</v>
      </c>
      <c r="B154" s="68" t="s">
        <v>1260</v>
      </c>
      <c r="C154" s="3" t="s">
        <v>275</v>
      </c>
      <c r="D154" s="66">
        <v>14670</v>
      </c>
      <c r="E154" s="3" t="s">
        <v>302</v>
      </c>
      <c r="F154" s="118" t="s">
        <v>1314</v>
      </c>
    </row>
    <row r="155" spans="1:6" ht="16.5" x14ac:dyDescent="0.3">
      <c r="A155" s="3" t="s">
        <v>303</v>
      </c>
      <c r="B155" s="68" t="s">
        <v>1260</v>
      </c>
      <c r="C155" s="3" t="s">
        <v>275</v>
      </c>
      <c r="D155" s="66">
        <v>14680</v>
      </c>
      <c r="E155" s="3" t="s">
        <v>304</v>
      </c>
      <c r="F155" s="118" t="s">
        <v>1314</v>
      </c>
    </row>
    <row r="156" spans="1:6" ht="16.5" x14ac:dyDescent="0.3">
      <c r="A156" s="3" t="s">
        <v>305</v>
      </c>
      <c r="B156" s="68" t="s">
        <v>1260</v>
      </c>
      <c r="C156" s="3" t="s">
        <v>275</v>
      </c>
      <c r="D156" s="66">
        <v>14690</v>
      </c>
      <c r="E156" s="3" t="s">
        <v>306</v>
      </c>
      <c r="F156" s="118" t="s">
        <v>1314</v>
      </c>
    </row>
    <row r="157" spans="1:6" ht="16.5" x14ac:dyDescent="0.3">
      <c r="A157" s="3" t="s">
        <v>307</v>
      </c>
      <c r="B157" s="68" t="s">
        <v>1260</v>
      </c>
      <c r="C157" s="3" t="s">
        <v>275</v>
      </c>
      <c r="D157" s="66">
        <v>14700</v>
      </c>
      <c r="E157" s="3" t="s">
        <v>308</v>
      </c>
      <c r="F157" s="118" t="s">
        <v>1314</v>
      </c>
    </row>
    <row r="158" spans="1:6" ht="16.5" x14ac:dyDescent="0.3">
      <c r="A158" s="3" t="s">
        <v>309</v>
      </c>
      <c r="B158" s="68" t="s">
        <v>1260</v>
      </c>
      <c r="C158" s="3" t="s">
        <v>275</v>
      </c>
      <c r="D158" s="66">
        <v>14710</v>
      </c>
      <c r="E158" s="3" t="s">
        <v>310</v>
      </c>
      <c r="F158" s="118" t="s">
        <v>1314</v>
      </c>
    </row>
    <row r="159" spans="1:6" ht="16.5" x14ac:dyDescent="0.3">
      <c r="A159" s="3" t="s">
        <v>311</v>
      </c>
      <c r="B159" s="68" t="s">
        <v>1260</v>
      </c>
      <c r="C159" s="3" t="s">
        <v>275</v>
      </c>
      <c r="D159" s="66">
        <v>14720</v>
      </c>
      <c r="E159" s="3" t="s">
        <v>312</v>
      </c>
      <c r="F159" s="118" t="s">
        <v>1314</v>
      </c>
    </row>
    <row r="160" spans="1:6" ht="16.5" x14ac:dyDescent="0.3">
      <c r="A160" s="3" t="s">
        <v>313</v>
      </c>
      <c r="B160" s="68" t="s">
        <v>1260</v>
      </c>
      <c r="C160" s="3" t="s">
        <v>275</v>
      </c>
      <c r="D160" s="66">
        <v>14730</v>
      </c>
      <c r="E160" s="3" t="s">
        <v>314</v>
      </c>
      <c r="F160" s="118" t="s">
        <v>1314</v>
      </c>
    </row>
    <row r="161" spans="1:6" ht="16.5" x14ac:dyDescent="0.3">
      <c r="A161" s="3" t="s">
        <v>315</v>
      </c>
      <c r="B161" s="68" t="s">
        <v>1260</v>
      </c>
      <c r="C161" s="3" t="s">
        <v>275</v>
      </c>
      <c r="D161" s="66">
        <v>14740</v>
      </c>
      <c r="E161" s="3" t="s">
        <v>316</v>
      </c>
      <c r="F161" s="118" t="s">
        <v>1314</v>
      </c>
    </row>
    <row r="162" spans="1:6" ht="16.5" x14ac:dyDescent="0.3">
      <c r="A162" s="3" t="s">
        <v>317</v>
      </c>
      <c r="B162" s="68" t="s">
        <v>1260</v>
      </c>
      <c r="C162" s="3" t="s">
        <v>275</v>
      </c>
      <c r="D162" s="66">
        <v>14750</v>
      </c>
      <c r="E162" s="3" t="s">
        <v>318</v>
      </c>
      <c r="F162" s="118" t="s">
        <v>1314</v>
      </c>
    </row>
    <row r="163" spans="1:6" ht="16.5" x14ac:dyDescent="0.3">
      <c r="A163" s="3" t="s">
        <v>319</v>
      </c>
      <c r="B163" s="68" t="s">
        <v>1260</v>
      </c>
      <c r="C163" s="3" t="s">
        <v>275</v>
      </c>
      <c r="D163" s="66">
        <v>14760</v>
      </c>
      <c r="E163" s="3" t="s">
        <v>320</v>
      </c>
      <c r="F163" s="118" t="s">
        <v>1314</v>
      </c>
    </row>
    <row r="164" spans="1:6" ht="16.5" x14ac:dyDescent="0.3">
      <c r="A164" s="3" t="s">
        <v>321</v>
      </c>
      <c r="B164" s="68" t="s">
        <v>1260</v>
      </c>
      <c r="C164" s="3" t="s">
        <v>275</v>
      </c>
      <c r="D164" s="66">
        <v>14770</v>
      </c>
      <c r="E164" s="3" t="s">
        <v>322</v>
      </c>
      <c r="F164" s="118" t="s">
        <v>1314</v>
      </c>
    </row>
    <row r="165" spans="1:6" ht="16.5" x14ac:dyDescent="0.3">
      <c r="A165" s="3" t="s">
        <v>323</v>
      </c>
      <c r="B165" s="68" t="s">
        <v>1260</v>
      </c>
      <c r="C165" s="3" t="s">
        <v>275</v>
      </c>
      <c r="D165" s="66">
        <v>14810</v>
      </c>
      <c r="E165" s="3" t="s">
        <v>42</v>
      </c>
      <c r="F165" s="118" t="s">
        <v>1314</v>
      </c>
    </row>
    <row r="166" spans="1:6" ht="16.5" x14ac:dyDescent="0.3">
      <c r="A166" s="3" t="s">
        <v>324</v>
      </c>
      <c r="B166" s="68" t="s">
        <v>1260</v>
      </c>
      <c r="C166" s="3" t="s">
        <v>275</v>
      </c>
      <c r="D166" s="66">
        <v>14830</v>
      </c>
      <c r="E166" s="3" t="s">
        <v>325</v>
      </c>
      <c r="F166" s="118" t="s">
        <v>1314</v>
      </c>
    </row>
    <row r="167" spans="1:6" ht="16.5" x14ac:dyDescent="0.3">
      <c r="A167" s="3" t="s">
        <v>326</v>
      </c>
      <c r="B167" s="68" t="s">
        <v>1260</v>
      </c>
      <c r="C167" s="3" t="s">
        <v>275</v>
      </c>
      <c r="D167" s="66">
        <v>14840</v>
      </c>
      <c r="E167" s="3" t="s">
        <v>327</v>
      </c>
      <c r="F167" s="118" t="s">
        <v>1314</v>
      </c>
    </row>
    <row r="168" spans="1:6" ht="16.5" x14ac:dyDescent="0.3">
      <c r="A168" s="3" t="s">
        <v>328</v>
      </c>
      <c r="B168" s="68" t="s">
        <v>1260</v>
      </c>
      <c r="C168" s="3" t="s">
        <v>275</v>
      </c>
      <c r="D168" s="65"/>
      <c r="E168" s="3" t="s">
        <v>37</v>
      </c>
      <c r="F168" s="118" t="s">
        <v>1314</v>
      </c>
    </row>
    <row r="169" spans="1:6" ht="16.5" x14ac:dyDescent="0.3">
      <c r="A169" s="3" t="s">
        <v>329</v>
      </c>
      <c r="B169" s="68" t="s">
        <v>1261</v>
      </c>
      <c r="C169" s="3" t="s">
        <v>330</v>
      </c>
      <c r="D169" s="65"/>
      <c r="E169" s="3"/>
      <c r="F169" s="117"/>
    </row>
    <row r="170" spans="1:6" ht="16.5" x14ac:dyDescent="0.3">
      <c r="A170" s="3" t="s">
        <v>331</v>
      </c>
      <c r="B170" s="68" t="s">
        <v>1143</v>
      </c>
      <c r="C170" s="3" t="s">
        <v>332</v>
      </c>
      <c r="D170" s="65"/>
      <c r="E170" s="3"/>
      <c r="F170" s="117"/>
    </row>
    <row r="171" spans="1:6" ht="16.5" x14ac:dyDescent="0.3">
      <c r="A171" s="3" t="s">
        <v>333</v>
      </c>
      <c r="B171" s="68" t="s">
        <v>1144</v>
      </c>
      <c r="C171" s="3" t="s">
        <v>334</v>
      </c>
      <c r="D171" s="65"/>
      <c r="E171" s="3"/>
      <c r="F171" s="117"/>
    </row>
    <row r="172" spans="1:6" ht="16.5" x14ac:dyDescent="0.3">
      <c r="A172" s="3" t="s">
        <v>335</v>
      </c>
      <c r="B172" s="68" t="s">
        <v>1145</v>
      </c>
      <c r="C172" s="3" t="s">
        <v>336</v>
      </c>
      <c r="D172" s="65"/>
      <c r="E172" s="3"/>
      <c r="F172" s="117"/>
    </row>
    <row r="173" spans="1:6" ht="16.5" x14ac:dyDescent="0.3">
      <c r="A173" s="3" t="s">
        <v>337</v>
      </c>
      <c r="B173" s="68" t="s">
        <v>1146</v>
      </c>
      <c r="C173" s="3" t="s">
        <v>338</v>
      </c>
      <c r="D173" s="65"/>
      <c r="E173" s="3"/>
      <c r="F173" s="117"/>
    </row>
    <row r="174" spans="1:6" ht="16.5" x14ac:dyDescent="0.3">
      <c r="A174" s="3" t="s">
        <v>339</v>
      </c>
      <c r="B174" s="68" t="s">
        <v>1147</v>
      </c>
      <c r="C174" s="3" t="s">
        <v>340</v>
      </c>
      <c r="D174" s="66">
        <v>43110</v>
      </c>
      <c r="E174" s="3" t="s">
        <v>99</v>
      </c>
      <c r="F174" s="118" t="s">
        <v>1314</v>
      </c>
    </row>
    <row r="175" spans="1:6" ht="16.5" x14ac:dyDescent="0.3">
      <c r="A175" s="3" t="s">
        <v>341</v>
      </c>
      <c r="B175" s="68" t="s">
        <v>1147</v>
      </c>
      <c r="C175" s="3" t="s">
        <v>340</v>
      </c>
      <c r="D175" s="66">
        <v>43210</v>
      </c>
      <c r="E175" s="3" t="s">
        <v>342</v>
      </c>
      <c r="F175" s="118" t="s">
        <v>1314</v>
      </c>
    </row>
    <row r="176" spans="1:6" ht="16.5" x14ac:dyDescent="0.3">
      <c r="A176" s="3" t="s">
        <v>343</v>
      </c>
      <c r="B176" s="68" t="s">
        <v>1147</v>
      </c>
      <c r="C176" s="3" t="s">
        <v>340</v>
      </c>
      <c r="D176" s="66">
        <v>43310</v>
      </c>
      <c r="E176" s="3" t="s">
        <v>344</v>
      </c>
      <c r="F176" s="118" t="s">
        <v>1314</v>
      </c>
    </row>
    <row r="177" spans="1:6" ht="16.5" x14ac:dyDescent="0.3">
      <c r="A177" s="3" t="s">
        <v>345</v>
      </c>
      <c r="B177" s="68" t="s">
        <v>1147</v>
      </c>
      <c r="C177" s="3" t="s">
        <v>340</v>
      </c>
      <c r="D177" s="66">
        <v>43410</v>
      </c>
      <c r="E177" s="3" t="s">
        <v>346</v>
      </c>
      <c r="F177" s="118" t="s">
        <v>1314</v>
      </c>
    </row>
    <row r="178" spans="1:6" ht="16.5" x14ac:dyDescent="0.3">
      <c r="A178" s="3" t="s">
        <v>347</v>
      </c>
      <c r="B178" s="68" t="s">
        <v>1147</v>
      </c>
      <c r="C178" s="3" t="s">
        <v>340</v>
      </c>
      <c r="D178" s="66">
        <v>43510</v>
      </c>
      <c r="E178" s="3" t="s">
        <v>348</v>
      </c>
      <c r="F178" s="118" t="s">
        <v>1314</v>
      </c>
    </row>
    <row r="179" spans="1:6" ht="16.5" x14ac:dyDescent="0.3">
      <c r="A179" s="3" t="s">
        <v>349</v>
      </c>
      <c r="B179" s="68" t="s">
        <v>1147</v>
      </c>
      <c r="C179" s="3" t="s">
        <v>340</v>
      </c>
      <c r="D179" s="66">
        <v>43610</v>
      </c>
      <c r="E179" s="3" t="s">
        <v>350</v>
      </c>
      <c r="F179" s="118" t="s">
        <v>1314</v>
      </c>
    </row>
    <row r="180" spans="1:6" ht="16.5" x14ac:dyDescent="0.3">
      <c r="A180" s="3" t="s">
        <v>351</v>
      </c>
      <c r="B180" s="68" t="s">
        <v>1147</v>
      </c>
      <c r="C180" s="3" t="s">
        <v>340</v>
      </c>
      <c r="D180" s="66">
        <v>43620</v>
      </c>
      <c r="E180" s="3" t="s">
        <v>293</v>
      </c>
      <c r="F180" s="118" t="s">
        <v>1314</v>
      </c>
    </row>
    <row r="181" spans="1:6" ht="16.5" x14ac:dyDescent="0.3">
      <c r="A181" s="3" t="s">
        <v>352</v>
      </c>
      <c r="B181" s="68" t="s">
        <v>1147</v>
      </c>
      <c r="C181" s="3" t="s">
        <v>340</v>
      </c>
      <c r="D181" s="66">
        <v>43630</v>
      </c>
      <c r="E181" s="3" t="s">
        <v>353</v>
      </c>
      <c r="F181" s="118" t="s">
        <v>1314</v>
      </c>
    </row>
    <row r="182" spans="1:6" ht="16.5" x14ac:dyDescent="0.3">
      <c r="A182" s="3" t="s">
        <v>354</v>
      </c>
      <c r="B182" s="68" t="s">
        <v>1147</v>
      </c>
      <c r="C182" s="3" t="s">
        <v>340</v>
      </c>
      <c r="D182" s="66">
        <v>43640</v>
      </c>
      <c r="E182" s="3" t="s">
        <v>355</v>
      </c>
      <c r="F182" s="118" t="s">
        <v>1314</v>
      </c>
    </row>
    <row r="183" spans="1:6" ht="16.5" x14ac:dyDescent="0.3">
      <c r="A183" s="3" t="s">
        <v>356</v>
      </c>
      <c r="B183" s="68" t="s">
        <v>1147</v>
      </c>
      <c r="C183" s="3" t="s">
        <v>340</v>
      </c>
      <c r="D183" s="66">
        <v>43650</v>
      </c>
      <c r="E183" s="3" t="s">
        <v>357</v>
      </c>
      <c r="F183" s="118" t="s">
        <v>1314</v>
      </c>
    </row>
    <row r="184" spans="1:6" ht="16.5" x14ac:dyDescent="0.3">
      <c r="A184" s="3" t="s">
        <v>358</v>
      </c>
      <c r="B184" s="68" t="s">
        <v>1147</v>
      </c>
      <c r="C184" s="3" t="s">
        <v>340</v>
      </c>
      <c r="D184" s="66">
        <v>43660</v>
      </c>
      <c r="E184" s="3" t="s">
        <v>359</v>
      </c>
      <c r="F184" s="118" t="s">
        <v>1314</v>
      </c>
    </row>
    <row r="185" spans="1:6" ht="16.5" x14ac:dyDescent="0.3">
      <c r="A185" s="3" t="s">
        <v>360</v>
      </c>
      <c r="B185" s="68" t="s">
        <v>1147</v>
      </c>
      <c r="C185" s="3" t="s">
        <v>340</v>
      </c>
      <c r="D185" s="66">
        <v>43670</v>
      </c>
      <c r="E185" s="3" t="s">
        <v>361</v>
      </c>
      <c r="F185" s="118" t="s">
        <v>1314</v>
      </c>
    </row>
    <row r="186" spans="1:6" ht="16.5" x14ac:dyDescent="0.3">
      <c r="A186" s="3" t="s">
        <v>362</v>
      </c>
      <c r="B186" s="68" t="s">
        <v>1147</v>
      </c>
      <c r="C186" s="3" t="s">
        <v>340</v>
      </c>
      <c r="D186" s="66">
        <v>43680</v>
      </c>
      <c r="E186" s="3" t="s">
        <v>363</v>
      </c>
      <c r="F186" s="118" t="s">
        <v>1314</v>
      </c>
    </row>
    <row r="187" spans="1:6" ht="16.5" x14ac:dyDescent="0.3">
      <c r="A187" s="3" t="s">
        <v>364</v>
      </c>
      <c r="B187" s="68" t="s">
        <v>1147</v>
      </c>
      <c r="C187" s="3" t="s">
        <v>340</v>
      </c>
      <c r="D187" s="66">
        <v>43810</v>
      </c>
      <c r="E187" s="3" t="s">
        <v>42</v>
      </c>
      <c r="F187" s="118" t="s">
        <v>1314</v>
      </c>
    </row>
    <row r="188" spans="1:6" ht="16.5" x14ac:dyDescent="0.3">
      <c r="A188" s="3" t="s">
        <v>365</v>
      </c>
      <c r="B188" s="68" t="s">
        <v>1147</v>
      </c>
      <c r="C188" s="3" t="s">
        <v>340</v>
      </c>
      <c r="D188" s="65"/>
      <c r="E188" s="3" t="s">
        <v>37</v>
      </c>
      <c r="F188" s="118" t="s">
        <v>1314</v>
      </c>
    </row>
    <row r="189" spans="1:6" ht="16.5" x14ac:dyDescent="0.3">
      <c r="A189" s="3" t="s">
        <v>366</v>
      </c>
      <c r="B189" s="68" t="s">
        <v>1148</v>
      </c>
      <c r="C189" s="3" t="s">
        <v>367</v>
      </c>
      <c r="D189" s="65"/>
      <c r="E189" s="3"/>
      <c r="F189" s="117"/>
    </row>
    <row r="190" spans="1:6" ht="16.5" x14ac:dyDescent="0.3">
      <c r="A190" s="3" t="s">
        <v>368</v>
      </c>
      <c r="B190" s="68" t="s">
        <v>1149</v>
      </c>
      <c r="C190" s="3" t="s">
        <v>369</v>
      </c>
      <c r="D190" s="65"/>
      <c r="E190" s="3"/>
      <c r="F190" s="117"/>
    </row>
    <row r="191" spans="1:6" ht="16.5" x14ac:dyDescent="0.3">
      <c r="A191" s="3" t="s">
        <v>370</v>
      </c>
      <c r="B191" s="68" t="s">
        <v>1150</v>
      </c>
      <c r="C191" s="3" t="s">
        <v>371</v>
      </c>
      <c r="D191" s="65"/>
      <c r="E191" s="3"/>
      <c r="F191" s="117"/>
    </row>
    <row r="192" spans="1:6" ht="16.5" x14ac:dyDescent="0.3">
      <c r="A192" s="3" t="s">
        <v>372</v>
      </c>
      <c r="B192" s="68" t="s">
        <v>1151</v>
      </c>
      <c r="C192" s="3" t="s">
        <v>373</v>
      </c>
      <c r="D192" s="65"/>
      <c r="E192" s="3"/>
      <c r="F192" s="117"/>
    </row>
    <row r="193" spans="1:6" ht="16.5" x14ac:dyDescent="0.3">
      <c r="A193" s="3" t="s">
        <v>374</v>
      </c>
      <c r="B193" s="68" t="s">
        <v>1152</v>
      </c>
      <c r="C193" s="3" t="s">
        <v>375</v>
      </c>
      <c r="D193" s="65" t="s">
        <v>376</v>
      </c>
      <c r="E193" s="3" t="s">
        <v>377</v>
      </c>
      <c r="F193" s="118" t="s">
        <v>1314</v>
      </c>
    </row>
    <row r="194" spans="1:6" ht="16.5" x14ac:dyDescent="0.3">
      <c r="A194" s="3" t="s">
        <v>378</v>
      </c>
      <c r="B194" s="68" t="s">
        <v>1152</v>
      </c>
      <c r="C194" s="3" t="s">
        <v>375</v>
      </c>
      <c r="D194" s="65" t="s">
        <v>379</v>
      </c>
      <c r="E194" s="3" t="s">
        <v>1309</v>
      </c>
      <c r="F194" s="118" t="s">
        <v>1314</v>
      </c>
    </row>
    <row r="195" spans="1:6" ht="16.5" x14ac:dyDescent="0.3">
      <c r="A195" s="3" t="s">
        <v>380</v>
      </c>
      <c r="B195" s="68" t="s">
        <v>1152</v>
      </c>
      <c r="C195" s="3" t="s">
        <v>375</v>
      </c>
      <c r="D195" s="65" t="s">
        <v>381</v>
      </c>
      <c r="E195" s="3" t="s">
        <v>382</v>
      </c>
      <c r="F195" s="118" t="s">
        <v>1314</v>
      </c>
    </row>
    <row r="196" spans="1:6" ht="16.5" x14ac:dyDescent="0.3">
      <c r="A196" s="3" t="s">
        <v>383</v>
      </c>
      <c r="B196" s="68" t="s">
        <v>1152</v>
      </c>
      <c r="C196" s="3" t="s">
        <v>375</v>
      </c>
      <c r="D196" s="65" t="s">
        <v>384</v>
      </c>
      <c r="E196" s="3" t="s">
        <v>385</v>
      </c>
      <c r="F196" s="118" t="s">
        <v>1314</v>
      </c>
    </row>
    <row r="197" spans="1:6" ht="16.5" x14ac:dyDescent="0.3">
      <c r="A197" s="3" t="s">
        <v>386</v>
      </c>
      <c r="B197" s="68" t="s">
        <v>1152</v>
      </c>
      <c r="C197" s="3" t="s">
        <v>375</v>
      </c>
      <c r="D197" s="65" t="s">
        <v>387</v>
      </c>
      <c r="E197" s="3" t="s">
        <v>388</v>
      </c>
      <c r="F197" s="118" t="s">
        <v>1314</v>
      </c>
    </row>
    <row r="198" spans="1:6" ht="16.5" x14ac:dyDescent="0.3">
      <c r="A198" s="3" t="s">
        <v>389</v>
      </c>
      <c r="B198" s="68" t="s">
        <v>1262</v>
      </c>
      <c r="C198" s="3" t="s">
        <v>390</v>
      </c>
      <c r="D198" s="65" t="s">
        <v>391</v>
      </c>
      <c r="E198" s="3" t="s">
        <v>392</v>
      </c>
      <c r="F198" s="118" t="s">
        <v>1314</v>
      </c>
    </row>
    <row r="199" spans="1:6" ht="16.5" x14ac:dyDescent="0.3">
      <c r="A199" s="3" t="s">
        <v>393</v>
      </c>
      <c r="B199" s="68" t="s">
        <v>1262</v>
      </c>
      <c r="C199" s="3" t="s">
        <v>390</v>
      </c>
      <c r="D199" s="65" t="s">
        <v>394</v>
      </c>
      <c r="E199" s="3" t="s">
        <v>395</v>
      </c>
      <c r="F199" s="118" t="s">
        <v>1314</v>
      </c>
    </row>
    <row r="200" spans="1:6" ht="16.5" x14ac:dyDescent="0.3">
      <c r="A200" s="3" t="s">
        <v>396</v>
      </c>
      <c r="B200" s="68" t="s">
        <v>1262</v>
      </c>
      <c r="C200" s="3" t="s">
        <v>390</v>
      </c>
      <c r="D200" s="65" t="s">
        <v>397</v>
      </c>
      <c r="E200" s="3" t="s">
        <v>398</v>
      </c>
      <c r="F200" s="118" t="s">
        <v>1314</v>
      </c>
    </row>
    <row r="201" spans="1:6" ht="16.5" x14ac:dyDescent="0.3">
      <c r="A201" s="3" t="s">
        <v>399</v>
      </c>
      <c r="B201" s="68" t="s">
        <v>1263</v>
      </c>
      <c r="C201" s="3" t="s">
        <v>400</v>
      </c>
      <c r="D201" s="65"/>
      <c r="E201" s="3"/>
      <c r="F201" s="117"/>
    </row>
    <row r="202" spans="1:6" ht="16.5" x14ac:dyDescent="0.3">
      <c r="A202" s="3" t="s">
        <v>401</v>
      </c>
      <c r="B202" s="68" t="s">
        <v>1264</v>
      </c>
      <c r="C202" s="3" t="s">
        <v>402</v>
      </c>
      <c r="D202" s="65"/>
      <c r="E202" s="3"/>
      <c r="F202" s="117"/>
    </row>
    <row r="203" spans="1:6" ht="16.5" x14ac:dyDescent="0.3">
      <c r="A203" s="3" t="s">
        <v>403</v>
      </c>
      <c r="B203" s="68" t="s">
        <v>1265</v>
      </c>
      <c r="C203" s="3" t="s">
        <v>404</v>
      </c>
      <c r="D203" s="65"/>
      <c r="E203" s="3"/>
      <c r="F203" s="117"/>
    </row>
    <row r="204" spans="1:6" ht="16.5" x14ac:dyDescent="0.3">
      <c r="A204" s="3" t="s">
        <v>405</v>
      </c>
      <c r="B204" s="68" t="s">
        <v>1266</v>
      </c>
      <c r="C204" s="3" t="s">
        <v>406</v>
      </c>
      <c r="D204" s="65"/>
      <c r="E204" s="3"/>
      <c r="F204" s="117"/>
    </row>
    <row r="205" spans="1:6" ht="16.5" x14ac:dyDescent="0.3">
      <c r="A205" s="3" t="s">
        <v>407</v>
      </c>
      <c r="B205" s="68" t="s">
        <v>1267</v>
      </c>
      <c r="C205" s="3" t="s">
        <v>408</v>
      </c>
      <c r="D205" s="65"/>
      <c r="E205" s="3"/>
      <c r="F205" s="117"/>
    </row>
    <row r="206" spans="1:6" ht="16.5" x14ac:dyDescent="0.3">
      <c r="A206" s="3" t="s">
        <v>409</v>
      </c>
      <c r="B206" s="68" t="s">
        <v>1153</v>
      </c>
      <c r="C206" s="3" t="s">
        <v>410</v>
      </c>
      <c r="D206" s="65"/>
      <c r="E206" s="3"/>
      <c r="F206" s="117"/>
    </row>
    <row r="207" spans="1:6" ht="16.5" x14ac:dyDescent="0.3">
      <c r="A207" s="3" t="s">
        <v>411</v>
      </c>
      <c r="B207" s="68" t="s">
        <v>1268</v>
      </c>
      <c r="C207" s="3" t="s">
        <v>412</v>
      </c>
      <c r="D207" s="65"/>
      <c r="E207" s="3"/>
      <c r="F207" s="117"/>
    </row>
    <row r="208" spans="1:6" ht="16.5" x14ac:dyDescent="0.3">
      <c r="A208" s="3" t="s">
        <v>413</v>
      </c>
      <c r="B208" s="68" t="s">
        <v>1269</v>
      </c>
      <c r="C208" s="3" t="s">
        <v>414</v>
      </c>
      <c r="D208" s="65"/>
      <c r="E208" s="3"/>
      <c r="F208" s="117"/>
    </row>
    <row r="209" spans="1:6" ht="16.5" x14ac:dyDescent="0.3">
      <c r="A209" s="3" t="s">
        <v>415</v>
      </c>
      <c r="B209" s="68" t="s">
        <v>1154</v>
      </c>
      <c r="C209" s="3" t="s">
        <v>416</v>
      </c>
      <c r="D209" s="65"/>
      <c r="E209" s="3"/>
      <c r="F209" s="117"/>
    </row>
    <row r="210" spans="1:6" ht="16.5" x14ac:dyDescent="0.3">
      <c r="A210" s="3" t="s">
        <v>417</v>
      </c>
      <c r="B210" s="68" t="s">
        <v>1270</v>
      </c>
      <c r="C210" s="3" t="s">
        <v>418</v>
      </c>
      <c r="D210" s="65"/>
      <c r="E210" s="3"/>
      <c r="F210" s="117"/>
    </row>
    <row r="211" spans="1:6" ht="16.5" x14ac:dyDescent="0.3">
      <c r="A211" s="3" t="s">
        <v>419</v>
      </c>
      <c r="B211" s="68" t="s">
        <v>1271</v>
      </c>
      <c r="C211" s="3" t="s">
        <v>420</v>
      </c>
      <c r="D211" s="65"/>
      <c r="E211" s="3"/>
      <c r="F211" s="117"/>
    </row>
    <row r="212" spans="1:6" ht="16.5" x14ac:dyDescent="0.3">
      <c r="A212" s="3" t="s">
        <v>421</v>
      </c>
      <c r="B212" s="68" t="s">
        <v>1272</v>
      </c>
      <c r="C212" s="3" t="s">
        <v>422</v>
      </c>
      <c r="D212" s="65"/>
      <c r="E212" s="3"/>
      <c r="F212" s="117"/>
    </row>
    <row r="213" spans="1:6" ht="16.5" x14ac:dyDescent="0.3">
      <c r="A213" s="3" t="s">
        <v>423</v>
      </c>
      <c r="B213" s="68" t="s">
        <v>1155</v>
      </c>
      <c r="C213" s="3" t="s">
        <v>424</v>
      </c>
      <c r="D213" s="65"/>
      <c r="E213" s="3"/>
      <c r="F213" s="117"/>
    </row>
    <row r="214" spans="1:6" ht="16.5" x14ac:dyDescent="0.3">
      <c r="A214" s="3" t="s">
        <v>425</v>
      </c>
      <c r="B214" s="68" t="s">
        <v>1156</v>
      </c>
      <c r="C214" s="3" t="s">
        <v>426</v>
      </c>
      <c r="D214" s="65"/>
      <c r="E214" s="3"/>
      <c r="F214" s="117"/>
    </row>
    <row r="215" spans="1:6" ht="16.5" x14ac:dyDescent="0.3">
      <c r="A215" s="3" t="s">
        <v>427</v>
      </c>
      <c r="B215" s="68" t="s">
        <v>1157</v>
      </c>
      <c r="C215" s="3" t="s">
        <v>428</v>
      </c>
      <c r="D215" s="65"/>
      <c r="E215" s="3"/>
      <c r="F215" s="117"/>
    </row>
    <row r="216" spans="1:6" ht="16.5" x14ac:dyDescent="0.3">
      <c r="A216" s="3" t="s">
        <v>429</v>
      </c>
      <c r="B216" s="68" t="s">
        <v>1273</v>
      </c>
      <c r="C216" s="3" t="s">
        <v>430</v>
      </c>
      <c r="D216" s="65"/>
      <c r="E216" s="3"/>
      <c r="F216" s="117"/>
    </row>
    <row r="217" spans="1:6" ht="16.5" x14ac:dyDescent="0.3">
      <c r="A217" s="3" t="s">
        <v>431</v>
      </c>
      <c r="B217" s="68" t="s">
        <v>1274</v>
      </c>
      <c r="C217" s="3" t="s">
        <v>432</v>
      </c>
      <c r="D217" s="65"/>
      <c r="E217" s="3"/>
      <c r="F217" s="117"/>
    </row>
    <row r="218" spans="1:6" ht="16.5" x14ac:dyDescent="0.3">
      <c r="A218" s="3" t="s">
        <v>433</v>
      </c>
      <c r="B218" s="68" t="s">
        <v>1158</v>
      </c>
      <c r="C218" s="3" t="s">
        <v>434</v>
      </c>
      <c r="D218" s="65"/>
      <c r="E218" s="3"/>
      <c r="F218" s="117"/>
    </row>
    <row r="219" spans="1:6" ht="16.5" x14ac:dyDescent="0.3">
      <c r="A219" s="3" t="s">
        <v>435</v>
      </c>
      <c r="B219" s="68" t="s">
        <v>1159</v>
      </c>
      <c r="C219" s="3" t="s">
        <v>436</v>
      </c>
      <c r="D219" s="65"/>
      <c r="E219" s="3"/>
      <c r="F219" s="117"/>
    </row>
    <row r="220" spans="1:6" ht="16.5" x14ac:dyDescent="0.3">
      <c r="A220" s="3" t="s">
        <v>437</v>
      </c>
      <c r="B220" s="68" t="s">
        <v>1275</v>
      </c>
      <c r="C220" s="3" t="s">
        <v>438</v>
      </c>
      <c r="D220" s="65"/>
      <c r="E220" s="3"/>
      <c r="F220" s="117"/>
    </row>
    <row r="221" spans="1:6" ht="16.5" x14ac:dyDescent="0.3">
      <c r="A221" s="3" t="s">
        <v>439</v>
      </c>
      <c r="B221" s="68" t="s">
        <v>1276</v>
      </c>
      <c r="C221" s="3" t="s">
        <v>440</v>
      </c>
      <c r="D221" s="65"/>
      <c r="E221" s="3"/>
      <c r="F221" s="117"/>
    </row>
    <row r="222" spans="1:6" ht="16.5" x14ac:dyDescent="0.3">
      <c r="A222" s="3" t="s">
        <v>441</v>
      </c>
      <c r="B222" s="68" t="s">
        <v>1160</v>
      </c>
      <c r="C222" s="3" t="s">
        <v>442</v>
      </c>
      <c r="D222" s="65"/>
      <c r="E222" s="3"/>
      <c r="F222" s="117"/>
    </row>
    <row r="223" spans="1:6" ht="16.5" x14ac:dyDescent="0.3">
      <c r="A223" s="3" t="s">
        <v>443</v>
      </c>
      <c r="B223" s="68" t="s">
        <v>1161</v>
      </c>
      <c r="C223" s="3" t="s">
        <v>444</v>
      </c>
      <c r="D223" s="65"/>
      <c r="E223" s="3"/>
      <c r="F223" s="117"/>
    </row>
    <row r="224" spans="1:6" ht="16.5" x14ac:dyDescent="0.3">
      <c r="A224" s="3" t="s">
        <v>445</v>
      </c>
      <c r="B224" s="68" t="s">
        <v>1162</v>
      </c>
      <c r="C224" s="3" t="s">
        <v>446</v>
      </c>
      <c r="D224" s="65"/>
      <c r="E224" s="3"/>
      <c r="F224" s="117"/>
    </row>
    <row r="225" spans="1:6" ht="16.5" x14ac:dyDescent="0.3">
      <c r="A225" s="3" t="s">
        <v>447</v>
      </c>
      <c r="B225" s="68" t="s">
        <v>1163</v>
      </c>
      <c r="C225" s="3" t="s">
        <v>448</v>
      </c>
      <c r="D225" s="66">
        <v>17110</v>
      </c>
      <c r="E225" s="3" t="s">
        <v>276</v>
      </c>
      <c r="F225" s="118" t="s">
        <v>1314</v>
      </c>
    </row>
    <row r="226" spans="1:6" ht="16.5" x14ac:dyDescent="0.3">
      <c r="A226" s="3" t="s">
        <v>449</v>
      </c>
      <c r="B226" s="68" t="s">
        <v>1163</v>
      </c>
      <c r="C226" s="3" t="s">
        <v>448</v>
      </c>
      <c r="D226" s="66">
        <v>17200</v>
      </c>
      <c r="E226" s="3" t="s">
        <v>281</v>
      </c>
      <c r="F226" s="118" t="s">
        <v>1314</v>
      </c>
    </row>
    <row r="227" spans="1:6" ht="16.5" x14ac:dyDescent="0.3">
      <c r="A227" s="3" t="s">
        <v>450</v>
      </c>
      <c r="B227" s="68" t="s">
        <v>1163</v>
      </c>
      <c r="C227" s="3" t="s">
        <v>448</v>
      </c>
      <c r="D227" s="66">
        <v>17250</v>
      </c>
      <c r="E227" s="3" t="s">
        <v>239</v>
      </c>
      <c r="F227" s="118" t="s">
        <v>1314</v>
      </c>
    </row>
    <row r="228" spans="1:6" ht="16.5" x14ac:dyDescent="0.3">
      <c r="A228" s="3" t="s">
        <v>451</v>
      </c>
      <c r="B228" s="68" t="s">
        <v>1163</v>
      </c>
      <c r="C228" s="3" t="s">
        <v>448</v>
      </c>
      <c r="D228" s="66">
        <v>17310</v>
      </c>
      <c r="E228" s="3" t="s">
        <v>245</v>
      </c>
      <c r="F228" s="118" t="s">
        <v>1314</v>
      </c>
    </row>
    <row r="229" spans="1:6" ht="16.5" x14ac:dyDescent="0.3">
      <c r="A229" s="3" t="s">
        <v>452</v>
      </c>
      <c r="B229" s="68" t="s">
        <v>1163</v>
      </c>
      <c r="C229" s="3" t="s">
        <v>448</v>
      </c>
      <c r="D229" s="66">
        <v>17450</v>
      </c>
      <c r="E229" s="3" t="s">
        <v>247</v>
      </c>
      <c r="F229" s="118" t="s">
        <v>1314</v>
      </c>
    </row>
    <row r="230" spans="1:6" ht="16.5" x14ac:dyDescent="0.3">
      <c r="A230" s="3" t="s">
        <v>453</v>
      </c>
      <c r="B230" s="68" t="s">
        <v>1163</v>
      </c>
      <c r="C230" s="3" t="s">
        <v>448</v>
      </c>
      <c r="D230" s="66">
        <v>17500</v>
      </c>
      <c r="E230" s="3" t="s">
        <v>454</v>
      </c>
      <c r="F230" s="118" t="s">
        <v>1314</v>
      </c>
    </row>
    <row r="231" spans="1:6" ht="16.5" x14ac:dyDescent="0.3">
      <c r="A231" s="3" t="s">
        <v>455</v>
      </c>
      <c r="B231" s="68" t="s">
        <v>1163</v>
      </c>
      <c r="C231" s="3" t="s">
        <v>448</v>
      </c>
      <c r="D231" s="66">
        <v>17610</v>
      </c>
      <c r="E231" s="3" t="s">
        <v>456</v>
      </c>
      <c r="F231" s="118" t="s">
        <v>1314</v>
      </c>
    </row>
    <row r="232" spans="1:6" ht="16.5" x14ac:dyDescent="0.3">
      <c r="A232" s="3" t="s">
        <v>457</v>
      </c>
      <c r="B232" s="68" t="s">
        <v>1163</v>
      </c>
      <c r="C232" s="3" t="s">
        <v>448</v>
      </c>
      <c r="D232" s="66">
        <v>17630</v>
      </c>
      <c r="E232" s="3" t="s">
        <v>261</v>
      </c>
      <c r="F232" s="118" t="s">
        <v>1314</v>
      </c>
    </row>
    <row r="233" spans="1:6" ht="16.5" x14ac:dyDescent="0.3">
      <c r="A233" s="3" t="s">
        <v>458</v>
      </c>
      <c r="B233" s="68" t="s">
        <v>1163</v>
      </c>
      <c r="C233" s="3" t="s">
        <v>448</v>
      </c>
      <c r="D233" s="66">
        <v>17640</v>
      </c>
      <c r="E233" s="3" t="s">
        <v>459</v>
      </c>
      <c r="F233" s="118" t="s">
        <v>1314</v>
      </c>
    </row>
    <row r="234" spans="1:6" ht="16.5" x14ac:dyDescent="0.3">
      <c r="A234" s="3" t="s">
        <v>460</v>
      </c>
      <c r="B234" s="68" t="s">
        <v>1163</v>
      </c>
      <c r="C234" s="3" t="s">
        <v>448</v>
      </c>
      <c r="D234" s="66">
        <v>17650</v>
      </c>
      <c r="E234" s="3" t="s">
        <v>461</v>
      </c>
      <c r="F234" s="118" t="s">
        <v>1314</v>
      </c>
    </row>
    <row r="235" spans="1:6" ht="16.5" x14ac:dyDescent="0.3">
      <c r="A235" s="3" t="s">
        <v>462</v>
      </c>
      <c r="B235" s="68" t="s">
        <v>1163</v>
      </c>
      <c r="C235" s="3" t="s">
        <v>448</v>
      </c>
      <c r="D235" s="66">
        <v>17670</v>
      </c>
      <c r="E235" s="3" t="s">
        <v>463</v>
      </c>
      <c r="F235" s="118" t="s">
        <v>1314</v>
      </c>
    </row>
    <row r="236" spans="1:6" ht="16.5" x14ac:dyDescent="0.3">
      <c r="A236" s="3" t="s">
        <v>464</v>
      </c>
      <c r="B236" s="68" t="s">
        <v>1163</v>
      </c>
      <c r="C236" s="3" t="s">
        <v>448</v>
      </c>
      <c r="D236" s="66">
        <v>17810</v>
      </c>
      <c r="E236" s="3" t="s">
        <v>42</v>
      </c>
      <c r="F236" s="118" t="s">
        <v>1314</v>
      </c>
    </row>
    <row r="237" spans="1:6" ht="16.5" x14ac:dyDescent="0.3">
      <c r="A237" s="3" t="s">
        <v>465</v>
      </c>
      <c r="B237" s="68" t="s">
        <v>1163</v>
      </c>
      <c r="C237" s="3" t="s">
        <v>448</v>
      </c>
      <c r="D237" s="65"/>
      <c r="E237" s="3" t="s">
        <v>37</v>
      </c>
      <c r="F237" s="118" t="s">
        <v>1314</v>
      </c>
    </row>
    <row r="238" spans="1:6" ht="16.5" x14ac:dyDescent="0.3">
      <c r="A238" s="3" t="s">
        <v>466</v>
      </c>
      <c r="B238" s="68" t="s">
        <v>1277</v>
      </c>
      <c r="C238" s="3" t="s">
        <v>467</v>
      </c>
      <c r="D238" s="65"/>
      <c r="E238" s="3"/>
      <c r="F238" s="117"/>
    </row>
    <row r="239" spans="1:6" ht="16.5" x14ac:dyDescent="0.3">
      <c r="A239" s="3" t="s">
        <v>468</v>
      </c>
      <c r="B239" s="68" t="s">
        <v>1164</v>
      </c>
      <c r="C239" s="3" t="s">
        <v>469</v>
      </c>
      <c r="D239" s="65"/>
      <c r="E239" s="3"/>
      <c r="F239" s="117"/>
    </row>
    <row r="240" spans="1:6" ht="16.5" x14ac:dyDescent="0.3">
      <c r="A240" s="3" t="s">
        <v>470</v>
      </c>
      <c r="B240" s="68" t="s">
        <v>1278</v>
      </c>
      <c r="C240" s="3" t="s">
        <v>471</v>
      </c>
      <c r="D240" s="65"/>
      <c r="E240" s="3"/>
      <c r="F240" s="117"/>
    </row>
    <row r="241" spans="1:6" ht="16.5" x14ac:dyDescent="0.3">
      <c r="A241" s="3" t="s">
        <v>472</v>
      </c>
      <c r="B241" s="68" t="s">
        <v>1165</v>
      </c>
      <c r="C241" s="3" t="s">
        <v>473</v>
      </c>
      <c r="D241" s="65"/>
      <c r="E241" s="3"/>
      <c r="F241" s="117"/>
    </row>
    <row r="242" spans="1:6" ht="16.5" x14ac:dyDescent="0.3">
      <c r="A242" s="3" t="s">
        <v>474</v>
      </c>
      <c r="B242" s="68" t="s">
        <v>1279</v>
      </c>
      <c r="C242" s="3" t="s">
        <v>475</v>
      </c>
      <c r="D242" s="65"/>
      <c r="E242" s="3"/>
      <c r="F242" s="117"/>
    </row>
    <row r="243" spans="1:6" ht="16.5" x14ac:dyDescent="0.3">
      <c r="A243" s="3" t="s">
        <v>476</v>
      </c>
      <c r="B243" s="68" t="s">
        <v>1166</v>
      </c>
      <c r="C243" s="3" t="s">
        <v>477</v>
      </c>
      <c r="D243" s="66">
        <v>19240</v>
      </c>
      <c r="E243" s="3" t="s">
        <v>478</v>
      </c>
      <c r="F243" s="118" t="s">
        <v>1314</v>
      </c>
    </row>
    <row r="244" spans="1:6" ht="16.5" x14ac:dyDescent="0.3">
      <c r="A244" s="3" t="s">
        <v>479</v>
      </c>
      <c r="B244" s="68" t="s">
        <v>1166</v>
      </c>
      <c r="C244" s="3" t="s">
        <v>477</v>
      </c>
      <c r="D244" s="66">
        <v>19510</v>
      </c>
      <c r="E244" s="3" t="s">
        <v>480</v>
      </c>
      <c r="F244" s="118" t="s">
        <v>1314</v>
      </c>
    </row>
    <row r="245" spans="1:6" ht="16.5" x14ac:dyDescent="0.3">
      <c r="A245" s="3" t="s">
        <v>481</v>
      </c>
      <c r="B245" s="68" t="s">
        <v>1166</v>
      </c>
      <c r="C245" s="3" t="s">
        <v>477</v>
      </c>
      <c r="D245" s="66">
        <v>19520</v>
      </c>
      <c r="E245" s="3" t="s">
        <v>482</v>
      </c>
      <c r="F245" s="118" t="s">
        <v>1314</v>
      </c>
    </row>
    <row r="246" spans="1:6" ht="16.5" x14ac:dyDescent="0.3">
      <c r="A246" s="3" t="s">
        <v>483</v>
      </c>
      <c r="B246" s="68" t="s">
        <v>1166</v>
      </c>
      <c r="C246" s="3" t="s">
        <v>477</v>
      </c>
      <c r="D246" s="66">
        <v>19610</v>
      </c>
      <c r="E246" s="3" t="s">
        <v>484</v>
      </c>
      <c r="F246" s="118" t="s">
        <v>1314</v>
      </c>
    </row>
    <row r="247" spans="1:6" ht="16.5" x14ac:dyDescent="0.3">
      <c r="A247" s="3" t="s">
        <v>485</v>
      </c>
      <c r="B247" s="68" t="s">
        <v>1166</v>
      </c>
      <c r="C247" s="3" t="s">
        <v>477</v>
      </c>
      <c r="D247" s="66">
        <v>19620</v>
      </c>
      <c r="E247" s="3" t="s">
        <v>486</v>
      </c>
      <c r="F247" s="118" t="s">
        <v>1314</v>
      </c>
    </row>
    <row r="248" spans="1:6" ht="16.5" x14ac:dyDescent="0.3">
      <c r="A248" s="3" t="s">
        <v>487</v>
      </c>
      <c r="B248" s="68" t="s">
        <v>1166</v>
      </c>
      <c r="C248" s="3" t="s">
        <v>477</v>
      </c>
      <c r="D248" s="66">
        <v>19810</v>
      </c>
      <c r="E248" s="3" t="s">
        <v>488</v>
      </c>
      <c r="F248" s="118" t="s">
        <v>1314</v>
      </c>
    </row>
    <row r="249" spans="1:6" ht="16.5" x14ac:dyDescent="0.3">
      <c r="A249" s="3" t="s">
        <v>489</v>
      </c>
      <c r="B249" s="68" t="s">
        <v>1166</v>
      </c>
      <c r="C249" s="3" t="s">
        <v>477</v>
      </c>
      <c r="D249" s="65"/>
      <c r="E249" s="3" t="s">
        <v>37</v>
      </c>
      <c r="F249" s="118" t="s">
        <v>1314</v>
      </c>
    </row>
    <row r="250" spans="1:6" ht="16.5" x14ac:dyDescent="0.3">
      <c r="A250" s="3" t="s">
        <v>490</v>
      </c>
      <c r="B250" s="68" t="s">
        <v>1280</v>
      </c>
      <c r="C250" s="3" t="s">
        <v>491</v>
      </c>
      <c r="D250" s="65"/>
      <c r="E250" s="3"/>
      <c r="F250" s="117"/>
    </row>
    <row r="251" spans="1:6" ht="16.5" x14ac:dyDescent="0.3">
      <c r="A251" s="3" t="s">
        <v>492</v>
      </c>
      <c r="B251" s="68" t="s">
        <v>1167</v>
      </c>
      <c r="C251" s="3" t="s">
        <v>493</v>
      </c>
      <c r="D251" s="65"/>
      <c r="E251" s="3"/>
      <c r="F251" s="117"/>
    </row>
    <row r="252" spans="1:6" ht="16.5" x14ac:dyDescent="0.3">
      <c r="A252" s="3" t="s">
        <v>494</v>
      </c>
      <c r="B252" s="68" t="s">
        <v>1168</v>
      </c>
      <c r="C252" s="3" t="s">
        <v>495</v>
      </c>
      <c r="D252" s="65"/>
      <c r="E252" s="3"/>
      <c r="F252" s="117"/>
    </row>
    <row r="253" spans="1:6" ht="16.5" x14ac:dyDescent="0.3">
      <c r="A253" s="3" t="s">
        <v>496</v>
      </c>
      <c r="B253" s="68" t="s">
        <v>1169</v>
      </c>
      <c r="C253" s="3" t="s">
        <v>497</v>
      </c>
      <c r="D253" s="65"/>
      <c r="E253" s="3"/>
      <c r="F253" s="117"/>
    </row>
    <row r="254" spans="1:6" ht="16.5" x14ac:dyDescent="0.3">
      <c r="A254" s="3" t="s">
        <v>498</v>
      </c>
      <c r="B254" s="68" t="s">
        <v>1170</v>
      </c>
      <c r="C254" s="3" t="s">
        <v>499</v>
      </c>
      <c r="D254" s="65"/>
      <c r="E254" s="3"/>
      <c r="F254" s="117"/>
    </row>
    <row r="255" spans="1:6" ht="16.5" x14ac:dyDescent="0.3">
      <c r="A255" s="3" t="s">
        <v>500</v>
      </c>
      <c r="B255" s="68" t="s">
        <v>1171</v>
      </c>
      <c r="C255" s="3" t="s">
        <v>501</v>
      </c>
      <c r="D255" s="65"/>
      <c r="E255" s="3"/>
      <c r="F255" s="117"/>
    </row>
    <row r="256" spans="1:6" ht="16.5" x14ac:dyDescent="0.3">
      <c r="A256" s="3" t="s">
        <v>502</v>
      </c>
      <c r="B256" s="68" t="s">
        <v>1172</v>
      </c>
      <c r="C256" s="3" t="s">
        <v>503</v>
      </c>
      <c r="D256" s="65"/>
      <c r="E256" s="3"/>
      <c r="F256" s="117"/>
    </row>
    <row r="257" spans="1:6" ht="16.5" x14ac:dyDescent="0.3">
      <c r="A257" s="3" t="s">
        <v>504</v>
      </c>
      <c r="B257" s="68" t="s">
        <v>1173</v>
      </c>
      <c r="C257" s="3" t="s">
        <v>505</v>
      </c>
      <c r="D257" s="65"/>
      <c r="E257" s="3"/>
      <c r="F257" s="117"/>
    </row>
    <row r="258" spans="1:6" ht="16.5" x14ac:dyDescent="0.3">
      <c r="A258" s="3" t="s">
        <v>506</v>
      </c>
      <c r="B258" s="68" t="s">
        <v>1174</v>
      </c>
      <c r="C258" s="3" t="s">
        <v>507</v>
      </c>
      <c r="D258" s="65"/>
      <c r="E258" s="3"/>
      <c r="F258" s="117"/>
    </row>
    <row r="259" spans="1:6" ht="16.5" x14ac:dyDescent="0.3">
      <c r="A259" s="3" t="s">
        <v>508</v>
      </c>
      <c r="B259" s="68" t="s">
        <v>1175</v>
      </c>
      <c r="C259" s="3" t="s">
        <v>509</v>
      </c>
      <c r="D259" s="65"/>
      <c r="E259" s="3"/>
      <c r="F259" s="117"/>
    </row>
    <row r="260" spans="1:6" ht="16.5" x14ac:dyDescent="0.3">
      <c r="A260" s="3" t="s">
        <v>510</v>
      </c>
      <c r="B260" s="68" t="s">
        <v>1176</v>
      </c>
      <c r="C260" s="3" t="s">
        <v>511</v>
      </c>
      <c r="D260" s="65"/>
      <c r="E260" s="3"/>
      <c r="F260" s="117"/>
    </row>
    <row r="261" spans="1:6" ht="16.5" x14ac:dyDescent="0.3">
      <c r="A261" s="3" t="s">
        <v>512</v>
      </c>
      <c r="B261" s="68" t="s">
        <v>1177</v>
      </c>
      <c r="C261" s="3" t="s">
        <v>513</v>
      </c>
      <c r="D261" s="66">
        <v>24210</v>
      </c>
      <c r="E261" s="3" t="s">
        <v>130</v>
      </c>
      <c r="F261" s="118" t="s">
        <v>1314</v>
      </c>
    </row>
    <row r="262" spans="1:6" ht="16.5" x14ac:dyDescent="0.3">
      <c r="A262" s="3" t="s">
        <v>514</v>
      </c>
      <c r="B262" s="68" t="s">
        <v>1177</v>
      </c>
      <c r="C262" s="3" t="s">
        <v>513</v>
      </c>
      <c r="D262" s="66">
        <v>24220</v>
      </c>
      <c r="E262" s="3" t="s">
        <v>515</v>
      </c>
      <c r="F262" s="118" t="s">
        <v>1314</v>
      </c>
    </row>
    <row r="263" spans="1:6" ht="16.5" x14ac:dyDescent="0.3">
      <c r="A263" s="3" t="s">
        <v>516</v>
      </c>
      <c r="B263" s="68" t="s">
        <v>1177</v>
      </c>
      <c r="C263" s="3" t="s">
        <v>513</v>
      </c>
      <c r="D263" s="66">
        <v>24310</v>
      </c>
      <c r="E263" s="3" t="s">
        <v>249</v>
      </c>
      <c r="F263" s="118" t="s">
        <v>1314</v>
      </c>
    </row>
    <row r="264" spans="1:6" ht="16.5" x14ac:dyDescent="0.3">
      <c r="A264" s="3" t="s">
        <v>517</v>
      </c>
      <c r="B264" s="68" t="s">
        <v>1177</v>
      </c>
      <c r="C264" s="3" t="s">
        <v>513</v>
      </c>
      <c r="D264" s="66">
        <v>24410</v>
      </c>
      <c r="E264" s="3" t="s">
        <v>518</v>
      </c>
      <c r="F264" s="118" t="s">
        <v>1314</v>
      </c>
    </row>
    <row r="265" spans="1:6" ht="16.5" x14ac:dyDescent="0.3">
      <c r="A265" s="3" t="s">
        <v>519</v>
      </c>
      <c r="B265" s="68" t="s">
        <v>1177</v>
      </c>
      <c r="C265" s="3" t="s">
        <v>513</v>
      </c>
      <c r="D265" s="66">
        <v>24510</v>
      </c>
      <c r="E265" s="3" t="s">
        <v>520</v>
      </c>
      <c r="F265" s="118" t="s">
        <v>1314</v>
      </c>
    </row>
    <row r="266" spans="1:6" ht="16.5" x14ac:dyDescent="0.3">
      <c r="A266" s="3" t="s">
        <v>521</v>
      </c>
      <c r="B266" s="68" t="s">
        <v>1177</v>
      </c>
      <c r="C266" s="3" t="s">
        <v>513</v>
      </c>
      <c r="D266" s="66">
        <v>24520</v>
      </c>
      <c r="E266" s="3" t="s">
        <v>522</v>
      </c>
      <c r="F266" s="118" t="s">
        <v>1314</v>
      </c>
    </row>
    <row r="267" spans="1:6" ht="16.5" x14ac:dyDescent="0.3">
      <c r="A267" s="3" t="s">
        <v>523</v>
      </c>
      <c r="B267" s="68" t="s">
        <v>1177</v>
      </c>
      <c r="C267" s="3" t="s">
        <v>513</v>
      </c>
      <c r="D267" s="66">
        <v>24610</v>
      </c>
      <c r="E267" s="3" t="s">
        <v>524</v>
      </c>
      <c r="F267" s="118" t="s">
        <v>1314</v>
      </c>
    </row>
    <row r="268" spans="1:6" ht="16.5" x14ac:dyDescent="0.3">
      <c r="A268" s="3" t="s">
        <v>525</v>
      </c>
      <c r="B268" s="68" t="s">
        <v>1177</v>
      </c>
      <c r="C268" s="3" t="s">
        <v>513</v>
      </c>
      <c r="D268" s="66">
        <v>24620</v>
      </c>
      <c r="E268" s="3" t="s">
        <v>526</v>
      </c>
      <c r="F268" s="118" t="s">
        <v>1314</v>
      </c>
    </row>
    <row r="269" spans="1:6" ht="16.5" x14ac:dyDescent="0.3">
      <c r="A269" s="3" t="s">
        <v>527</v>
      </c>
      <c r="B269" s="68" t="s">
        <v>1177</v>
      </c>
      <c r="C269" s="3" t="s">
        <v>513</v>
      </c>
      <c r="D269" s="66">
        <v>24630</v>
      </c>
      <c r="E269" s="3" t="s">
        <v>528</v>
      </c>
      <c r="F269" s="118" t="s">
        <v>1314</v>
      </c>
    </row>
    <row r="270" spans="1:6" ht="16.5" x14ac:dyDescent="0.3">
      <c r="A270" s="3" t="s">
        <v>529</v>
      </c>
      <c r="B270" s="68" t="s">
        <v>1177</v>
      </c>
      <c r="C270" s="3" t="s">
        <v>513</v>
      </c>
      <c r="D270" s="66">
        <v>24810</v>
      </c>
      <c r="E270" s="3" t="s">
        <v>530</v>
      </c>
      <c r="F270" s="118" t="s">
        <v>1314</v>
      </c>
    </row>
    <row r="271" spans="1:6" ht="16.5" x14ac:dyDescent="0.3">
      <c r="A271" s="3" t="s">
        <v>531</v>
      </c>
      <c r="B271" s="68" t="s">
        <v>1177</v>
      </c>
      <c r="C271" s="3" t="s">
        <v>513</v>
      </c>
      <c r="D271" s="65"/>
      <c r="E271" s="3" t="s">
        <v>37</v>
      </c>
      <c r="F271" s="118" t="s">
        <v>1314</v>
      </c>
    </row>
    <row r="272" spans="1:6" ht="16.5" x14ac:dyDescent="0.3">
      <c r="A272" s="3" t="s">
        <v>532</v>
      </c>
      <c r="B272" s="68" t="s">
        <v>1281</v>
      </c>
      <c r="C272" s="3" t="s">
        <v>533</v>
      </c>
      <c r="D272" s="65"/>
      <c r="E272" s="3"/>
      <c r="F272" s="117"/>
    </row>
    <row r="273" spans="1:6" ht="16.5" x14ac:dyDescent="0.3">
      <c r="A273" s="3" t="s">
        <v>534</v>
      </c>
      <c r="B273" s="68" t="s">
        <v>1178</v>
      </c>
      <c r="C273" s="3" t="s">
        <v>535</v>
      </c>
      <c r="D273" s="65"/>
      <c r="E273" s="3"/>
      <c r="F273" s="117"/>
    </row>
    <row r="274" spans="1:6" ht="16.5" x14ac:dyDescent="0.3">
      <c r="A274" s="3" t="s">
        <v>536</v>
      </c>
      <c r="B274" s="68" t="s">
        <v>1282</v>
      </c>
      <c r="C274" s="3" t="s">
        <v>537</v>
      </c>
      <c r="D274" s="65"/>
      <c r="E274" s="3"/>
      <c r="F274" s="117"/>
    </row>
    <row r="275" spans="1:6" ht="16.5" x14ac:dyDescent="0.3">
      <c r="A275" s="3" t="s">
        <v>538</v>
      </c>
      <c r="B275" s="68" t="s">
        <v>1283</v>
      </c>
      <c r="C275" s="3" t="s">
        <v>539</v>
      </c>
      <c r="D275" s="65"/>
      <c r="E275" s="3"/>
      <c r="F275" s="117"/>
    </row>
    <row r="276" spans="1:6" ht="16.5" x14ac:dyDescent="0.3">
      <c r="A276" s="3" t="s">
        <v>540</v>
      </c>
      <c r="B276" s="68" t="s">
        <v>1179</v>
      </c>
      <c r="C276" s="3" t="s">
        <v>541</v>
      </c>
      <c r="D276" s="65"/>
      <c r="E276" s="3"/>
      <c r="F276" s="117"/>
    </row>
    <row r="277" spans="1:6" ht="16.5" x14ac:dyDescent="0.3">
      <c r="A277" s="3" t="s">
        <v>542</v>
      </c>
      <c r="B277" s="68" t="s">
        <v>1284</v>
      </c>
      <c r="C277" s="3" t="s">
        <v>543</v>
      </c>
      <c r="D277" s="65"/>
      <c r="E277" s="3"/>
      <c r="F277" s="117"/>
    </row>
    <row r="278" spans="1:6" ht="16.5" x14ac:dyDescent="0.3">
      <c r="A278" s="3" t="s">
        <v>544</v>
      </c>
      <c r="B278" s="68" t="s">
        <v>1180</v>
      </c>
      <c r="C278" s="3" t="s">
        <v>545</v>
      </c>
      <c r="D278" s="66">
        <v>18440</v>
      </c>
      <c r="E278" s="3" t="s">
        <v>247</v>
      </c>
      <c r="F278" s="118" t="s">
        <v>1314</v>
      </c>
    </row>
    <row r="279" spans="1:6" ht="16.5" x14ac:dyDescent="0.3">
      <c r="A279" s="3" t="s">
        <v>546</v>
      </c>
      <c r="B279" s="68" t="s">
        <v>1180</v>
      </c>
      <c r="C279" s="3" t="s">
        <v>545</v>
      </c>
      <c r="D279" s="66">
        <v>18450</v>
      </c>
      <c r="E279" s="3" t="s">
        <v>547</v>
      </c>
      <c r="F279" s="118" t="s">
        <v>1314</v>
      </c>
    </row>
    <row r="280" spans="1:6" ht="16.5" x14ac:dyDescent="0.3">
      <c r="A280" s="3" t="s">
        <v>548</v>
      </c>
      <c r="B280" s="68" t="s">
        <v>1180</v>
      </c>
      <c r="C280" s="3" t="s">
        <v>545</v>
      </c>
      <c r="D280" s="66">
        <v>18460</v>
      </c>
      <c r="E280" s="3" t="s">
        <v>239</v>
      </c>
      <c r="F280" s="118" t="s">
        <v>1314</v>
      </c>
    </row>
    <row r="281" spans="1:6" ht="16.5" x14ac:dyDescent="0.3">
      <c r="A281" s="3" t="s">
        <v>549</v>
      </c>
      <c r="B281" s="68" t="s">
        <v>1180</v>
      </c>
      <c r="C281" s="3" t="s">
        <v>545</v>
      </c>
      <c r="D281" s="66">
        <v>18470</v>
      </c>
      <c r="E281" s="3" t="s">
        <v>245</v>
      </c>
      <c r="F281" s="118" t="s">
        <v>1314</v>
      </c>
    </row>
    <row r="282" spans="1:6" ht="16.5" x14ac:dyDescent="0.3">
      <c r="A282" s="3" t="s">
        <v>550</v>
      </c>
      <c r="B282" s="68" t="s">
        <v>1180</v>
      </c>
      <c r="C282" s="3" t="s">
        <v>545</v>
      </c>
      <c r="D282" s="66">
        <v>18610</v>
      </c>
      <c r="E282" s="3" t="s">
        <v>551</v>
      </c>
      <c r="F282" s="118" t="s">
        <v>1314</v>
      </c>
    </row>
    <row r="283" spans="1:6" ht="16.5" x14ac:dyDescent="0.3">
      <c r="A283" s="3" t="s">
        <v>552</v>
      </c>
      <c r="B283" s="68" t="s">
        <v>1180</v>
      </c>
      <c r="C283" s="3" t="s">
        <v>545</v>
      </c>
      <c r="D283" s="66">
        <v>18810</v>
      </c>
      <c r="E283" s="3" t="s">
        <v>42</v>
      </c>
      <c r="F283" s="118" t="s">
        <v>1314</v>
      </c>
    </row>
    <row r="284" spans="1:6" ht="16.5" x14ac:dyDescent="0.3">
      <c r="A284" s="3" t="s">
        <v>553</v>
      </c>
      <c r="B284" s="68" t="s">
        <v>1180</v>
      </c>
      <c r="C284" s="3" t="s">
        <v>545</v>
      </c>
      <c r="D284" s="65"/>
      <c r="E284" s="3" t="s">
        <v>37</v>
      </c>
      <c r="F284" s="118" t="s">
        <v>1314</v>
      </c>
    </row>
    <row r="285" spans="1:6" ht="16.5" x14ac:dyDescent="0.3">
      <c r="A285" s="3" t="s">
        <v>554</v>
      </c>
      <c r="B285" s="68" t="s">
        <v>1181</v>
      </c>
      <c r="C285" s="3" t="s">
        <v>555</v>
      </c>
      <c r="D285" s="65"/>
      <c r="E285" s="3"/>
      <c r="F285" s="117"/>
    </row>
    <row r="286" spans="1:6" ht="16.5" x14ac:dyDescent="0.3">
      <c r="A286" s="3" t="s">
        <v>556</v>
      </c>
      <c r="B286" s="68" t="s">
        <v>1182</v>
      </c>
      <c r="C286" s="3" t="s">
        <v>557</v>
      </c>
      <c r="D286" s="66">
        <v>13410</v>
      </c>
      <c r="E286" s="3" t="s">
        <v>239</v>
      </c>
      <c r="F286" s="118" t="s">
        <v>1314</v>
      </c>
    </row>
    <row r="287" spans="1:6" ht="16.5" x14ac:dyDescent="0.3">
      <c r="A287" s="3" t="s">
        <v>558</v>
      </c>
      <c r="B287" s="68" t="s">
        <v>1182</v>
      </c>
      <c r="C287" s="3" t="s">
        <v>557</v>
      </c>
      <c r="D287" s="66">
        <v>13420</v>
      </c>
      <c r="E287" s="3" t="s">
        <v>559</v>
      </c>
      <c r="F287" s="118" t="s">
        <v>1314</v>
      </c>
    </row>
    <row r="288" spans="1:6" ht="16.5" x14ac:dyDescent="0.3">
      <c r="A288" s="3" t="s">
        <v>560</v>
      </c>
      <c r="B288" s="68" t="s">
        <v>1182</v>
      </c>
      <c r="C288" s="3" t="s">
        <v>557</v>
      </c>
      <c r="D288" s="66">
        <v>13430</v>
      </c>
      <c r="E288" s="3" t="s">
        <v>247</v>
      </c>
      <c r="F288" s="118" t="s">
        <v>1314</v>
      </c>
    </row>
    <row r="289" spans="1:6" ht="16.5" x14ac:dyDescent="0.3">
      <c r="A289" s="3" t="s">
        <v>561</v>
      </c>
      <c r="B289" s="68" t="s">
        <v>1182</v>
      </c>
      <c r="C289" s="3" t="s">
        <v>557</v>
      </c>
      <c r="D289" s="66">
        <v>13440</v>
      </c>
      <c r="E289" s="3" t="s">
        <v>245</v>
      </c>
      <c r="F289" s="118" t="s">
        <v>1314</v>
      </c>
    </row>
    <row r="290" spans="1:6" ht="16.5" x14ac:dyDescent="0.3">
      <c r="A290" s="3" t="s">
        <v>562</v>
      </c>
      <c r="B290" s="68" t="s">
        <v>1182</v>
      </c>
      <c r="C290" s="3" t="s">
        <v>557</v>
      </c>
      <c r="D290" s="66">
        <v>13450</v>
      </c>
      <c r="E290" s="3" t="s">
        <v>563</v>
      </c>
      <c r="F290" s="118" t="s">
        <v>1314</v>
      </c>
    </row>
    <row r="291" spans="1:6" ht="16.5" x14ac:dyDescent="0.3">
      <c r="A291" s="3" t="s">
        <v>564</v>
      </c>
      <c r="B291" s="68" t="s">
        <v>1182</v>
      </c>
      <c r="C291" s="3" t="s">
        <v>557</v>
      </c>
      <c r="D291" s="66">
        <v>13510</v>
      </c>
      <c r="E291" s="3" t="s">
        <v>565</v>
      </c>
      <c r="F291" s="118" t="s">
        <v>1314</v>
      </c>
    </row>
    <row r="292" spans="1:6" ht="16.5" x14ac:dyDescent="0.3">
      <c r="A292" s="3" t="s">
        <v>566</v>
      </c>
      <c r="B292" s="68" t="s">
        <v>1182</v>
      </c>
      <c r="C292" s="3" t="s">
        <v>557</v>
      </c>
      <c r="D292" s="66">
        <v>13520</v>
      </c>
      <c r="E292" s="3" t="s">
        <v>107</v>
      </c>
      <c r="F292" s="118" t="s">
        <v>1314</v>
      </c>
    </row>
    <row r="293" spans="1:6" ht="16.5" x14ac:dyDescent="0.3">
      <c r="A293" s="3" t="s">
        <v>567</v>
      </c>
      <c r="B293" s="68" t="s">
        <v>1182</v>
      </c>
      <c r="C293" s="3" t="s">
        <v>557</v>
      </c>
      <c r="D293" s="66">
        <v>13530</v>
      </c>
      <c r="E293" s="3" t="s">
        <v>568</v>
      </c>
      <c r="F293" s="118" t="s">
        <v>1314</v>
      </c>
    </row>
    <row r="294" spans="1:6" ht="16.5" x14ac:dyDescent="0.3">
      <c r="A294" s="3" t="s">
        <v>569</v>
      </c>
      <c r="B294" s="68" t="s">
        <v>1182</v>
      </c>
      <c r="C294" s="3" t="s">
        <v>557</v>
      </c>
      <c r="D294" s="66">
        <v>13620</v>
      </c>
      <c r="E294" s="3" t="s">
        <v>570</v>
      </c>
      <c r="F294" s="118" t="s">
        <v>1314</v>
      </c>
    </row>
    <row r="295" spans="1:6" ht="16.5" x14ac:dyDescent="0.3">
      <c r="A295" s="3" t="s">
        <v>571</v>
      </c>
      <c r="B295" s="68" t="s">
        <v>1182</v>
      </c>
      <c r="C295" s="3" t="s">
        <v>557</v>
      </c>
      <c r="D295" s="66">
        <v>13630</v>
      </c>
      <c r="E295" s="3" t="s">
        <v>572</v>
      </c>
      <c r="F295" s="118" t="s">
        <v>1314</v>
      </c>
    </row>
    <row r="296" spans="1:6" ht="16.5" x14ac:dyDescent="0.3">
      <c r="A296" s="3" t="s">
        <v>573</v>
      </c>
      <c r="B296" s="68" t="s">
        <v>1182</v>
      </c>
      <c r="C296" s="3" t="s">
        <v>557</v>
      </c>
      <c r="D296" s="66">
        <v>13640</v>
      </c>
      <c r="E296" s="3" t="s">
        <v>574</v>
      </c>
      <c r="F296" s="118" t="s">
        <v>1314</v>
      </c>
    </row>
    <row r="297" spans="1:6" ht="16.5" x14ac:dyDescent="0.3">
      <c r="A297" s="3" t="s">
        <v>575</v>
      </c>
      <c r="B297" s="68" t="s">
        <v>1182</v>
      </c>
      <c r="C297" s="3" t="s">
        <v>557</v>
      </c>
      <c r="D297" s="66">
        <v>13650</v>
      </c>
      <c r="E297" s="3" t="s">
        <v>576</v>
      </c>
      <c r="F297" s="118" t="s">
        <v>1314</v>
      </c>
    </row>
    <row r="298" spans="1:6" ht="16.5" x14ac:dyDescent="0.3">
      <c r="A298" s="3" t="s">
        <v>577</v>
      </c>
      <c r="B298" s="68" t="s">
        <v>1182</v>
      </c>
      <c r="C298" s="3" t="s">
        <v>557</v>
      </c>
      <c r="D298" s="66">
        <v>13660</v>
      </c>
      <c r="E298" s="3" t="s">
        <v>578</v>
      </c>
      <c r="F298" s="118" t="s">
        <v>1314</v>
      </c>
    </row>
    <row r="299" spans="1:6" ht="16.5" x14ac:dyDescent="0.3">
      <c r="A299" s="3" t="s">
        <v>579</v>
      </c>
      <c r="B299" s="68" t="s">
        <v>1182</v>
      </c>
      <c r="C299" s="3" t="s">
        <v>557</v>
      </c>
      <c r="D299" s="66">
        <v>13680</v>
      </c>
      <c r="E299" s="3" t="s">
        <v>580</v>
      </c>
      <c r="F299" s="118" t="s">
        <v>1314</v>
      </c>
    </row>
    <row r="300" spans="1:6" ht="16.5" x14ac:dyDescent="0.3">
      <c r="A300" s="3" t="s">
        <v>581</v>
      </c>
      <c r="B300" s="68" t="s">
        <v>1182</v>
      </c>
      <c r="C300" s="3" t="s">
        <v>557</v>
      </c>
      <c r="D300" s="66">
        <v>13690</v>
      </c>
      <c r="E300" s="3" t="s">
        <v>582</v>
      </c>
      <c r="F300" s="118" t="s">
        <v>1314</v>
      </c>
    </row>
    <row r="301" spans="1:6" ht="16.5" x14ac:dyDescent="0.3">
      <c r="A301" s="3" t="s">
        <v>583</v>
      </c>
      <c r="B301" s="68" t="s">
        <v>1182</v>
      </c>
      <c r="C301" s="3" t="s">
        <v>557</v>
      </c>
      <c r="D301" s="66">
        <v>13810</v>
      </c>
      <c r="E301" s="3" t="s">
        <v>42</v>
      </c>
      <c r="F301" s="118" t="s">
        <v>1314</v>
      </c>
    </row>
    <row r="302" spans="1:6" ht="16.5" x14ac:dyDescent="0.3">
      <c r="A302" s="3" t="s">
        <v>584</v>
      </c>
      <c r="B302" s="68" t="s">
        <v>1182</v>
      </c>
      <c r="C302" s="3" t="s">
        <v>557</v>
      </c>
      <c r="D302" s="66">
        <v>13830</v>
      </c>
      <c r="E302" s="3" t="s">
        <v>585</v>
      </c>
      <c r="F302" s="118" t="s">
        <v>1314</v>
      </c>
    </row>
    <row r="303" spans="1:6" ht="16.5" x14ac:dyDescent="0.3">
      <c r="A303" s="3" t="s">
        <v>586</v>
      </c>
      <c r="B303" s="68" t="s">
        <v>1182</v>
      </c>
      <c r="C303" s="3" t="s">
        <v>557</v>
      </c>
      <c r="D303" s="65"/>
      <c r="E303" s="3" t="s">
        <v>37</v>
      </c>
      <c r="F303" s="118" t="s">
        <v>1314</v>
      </c>
    </row>
    <row r="304" spans="1:6" ht="16.5" x14ac:dyDescent="0.3">
      <c r="A304" s="3" t="s">
        <v>587</v>
      </c>
      <c r="B304" s="68" t="s">
        <v>1285</v>
      </c>
      <c r="C304" s="3" t="s">
        <v>588</v>
      </c>
      <c r="D304" s="66">
        <v>11110</v>
      </c>
      <c r="E304" s="3" t="s">
        <v>589</v>
      </c>
      <c r="F304" s="118" t="s">
        <v>1314</v>
      </c>
    </row>
    <row r="305" spans="1:6" ht="16.5" x14ac:dyDescent="0.3">
      <c r="A305" s="3" t="s">
        <v>590</v>
      </c>
      <c r="B305" s="68" t="s">
        <v>1285</v>
      </c>
      <c r="C305" s="3" t="s">
        <v>588</v>
      </c>
      <c r="D305" s="66">
        <v>11120</v>
      </c>
      <c r="E305" s="3" t="s">
        <v>591</v>
      </c>
      <c r="F305" s="118" t="s">
        <v>1314</v>
      </c>
    </row>
    <row r="306" spans="1:6" ht="16.5" x14ac:dyDescent="0.3">
      <c r="A306" s="3" t="s">
        <v>592</v>
      </c>
      <c r="B306" s="68" t="s">
        <v>1285</v>
      </c>
      <c r="C306" s="3" t="s">
        <v>588</v>
      </c>
      <c r="D306" s="66">
        <v>11130</v>
      </c>
      <c r="E306" s="3" t="s">
        <v>593</v>
      </c>
      <c r="F306" s="118" t="s">
        <v>1314</v>
      </c>
    </row>
    <row r="307" spans="1:6" ht="16.5" x14ac:dyDescent="0.3">
      <c r="A307" s="3" t="s">
        <v>594</v>
      </c>
      <c r="B307" s="68" t="s">
        <v>1285</v>
      </c>
      <c r="C307" s="3" t="s">
        <v>588</v>
      </c>
      <c r="D307" s="66">
        <v>11140</v>
      </c>
      <c r="E307" s="3" t="s">
        <v>595</v>
      </c>
      <c r="F307" s="118" t="s">
        <v>1314</v>
      </c>
    </row>
    <row r="308" spans="1:6" ht="16.5" x14ac:dyDescent="0.3">
      <c r="A308" s="3" t="s">
        <v>596</v>
      </c>
      <c r="B308" s="68" t="s">
        <v>1285</v>
      </c>
      <c r="C308" s="3" t="s">
        <v>588</v>
      </c>
      <c r="D308" s="66">
        <v>11150</v>
      </c>
      <c r="E308" s="3" t="s">
        <v>597</v>
      </c>
      <c r="F308" s="118" t="s">
        <v>1314</v>
      </c>
    </row>
    <row r="309" spans="1:6" ht="16.5" x14ac:dyDescent="0.3">
      <c r="A309" s="3" t="s">
        <v>598</v>
      </c>
      <c r="B309" s="68" t="s">
        <v>1285</v>
      </c>
      <c r="C309" s="3" t="s">
        <v>588</v>
      </c>
      <c r="D309" s="66">
        <v>11160</v>
      </c>
      <c r="E309" s="3" t="s">
        <v>599</v>
      </c>
      <c r="F309" s="118" t="s">
        <v>1314</v>
      </c>
    </row>
    <row r="310" spans="1:6" ht="16.5" x14ac:dyDescent="0.3">
      <c r="A310" s="3" t="s">
        <v>600</v>
      </c>
      <c r="B310" s="68" t="s">
        <v>1285</v>
      </c>
      <c r="C310" s="3" t="s">
        <v>588</v>
      </c>
      <c r="D310" s="66">
        <v>11210</v>
      </c>
      <c r="E310" s="3" t="s">
        <v>239</v>
      </c>
      <c r="F310" s="118" t="s">
        <v>1314</v>
      </c>
    </row>
    <row r="311" spans="1:6" ht="16.5" x14ac:dyDescent="0.3">
      <c r="A311" s="3" t="s">
        <v>601</v>
      </c>
      <c r="B311" s="68" t="s">
        <v>1285</v>
      </c>
      <c r="C311" s="3" t="s">
        <v>588</v>
      </c>
      <c r="D311" s="66">
        <v>11220</v>
      </c>
      <c r="E311" s="3" t="s">
        <v>279</v>
      </c>
      <c r="F311" s="118" t="s">
        <v>1314</v>
      </c>
    </row>
    <row r="312" spans="1:6" ht="16.5" x14ac:dyDescent="0.3">
      <c r="A312" s="3" t="s">
        <v>602</v>
      </c>
      <c r="B312" s="68" t="s">
        <v>1285</v>
      </c>
      <c r="C312" s="3" t="s">
        <v>588</v>
      </c>
      <c r="D312" s="66">
        <v>11230</v>
      </c>
      <c r="E312" s="3" t="s">
        <v>603</v>
      </c>
      <c r="F312" s="118" t="s">
        <v>1314</v>
      </c>
    </row>
    <row r="313" spans="1:6" ht="16.5" x14ac:dyDescent="0.3">
      <c r="A313" s="3" t="s">
        <v>604</v>
      </c>
      <c r="B313" s="68" t="s">
        <v>1285</v>
      </c>
      <c r="C313" s="3" t="s">
        <v>588</v>
      </c>
      <c r="D313" s="66">
        <v>11240</v>
      </c>
      <c r="E313" s="3" t="s">
        <v>605</v>
      </c>
      <c r="F313" s="118" t="s">
        <v>1314</v>
      </c>
    </row>
    <row r="314" spans="1:6" ht="16.5" x14ac:dyDescent="0.3">
      <c r="A314" s="3" t="s">
        <v>606</v>
      </c>
      <c r="B314" s="68" t="s">
        <v>1285</v>
      </c>
      <c r="C314" s="3" t="s">
        <v>588</v>
      </c>
      <c r="D314" s="66">
        <v>11260</v>
      </c>
      <c r="E314" s="3" t="s">
        <v>607</v>
      </c>
      <c r="F314" s="118" t="s">
        <v>1314</v>
      </c>
    </row>
    <row r="315" spans="1:6" ht="16.5" x14ac:dyDescent="0.3">
      <c r="A315" s="3" t="s">
        <v>608</v>
      </c>
      <c r="B315" s="68" t="s">
        <v>1285</v>
      </c>
      <c r="C315" s="3" t="s">
        <v>588</v>
      </c>
      <c r="D315" s="66">
        <v>11270</v>
      </c>
      <c r="E315" s="3" t="s">
        <v>609</v>
      </c>
      <c r="F315" s="118" t="s">
        <v>1314</v>
      </c>
    </row>
    <row r="316" spans="1:6" ht="16.5" x14ac:dyDescent="0.3">
      <c r="A316" s="3" t="s">
        <v>610</v>
      </c>
      <c r="B316" s="68" t="s">
        <v>1285</v>
      </c>
      <c r="C316" s="3" t="s">
        <v>588</v>
      </c>
      <c r="D316" s="66">
        <v>11280</v>
      </c>
      <c r="E316" s="3" t="s">
        <v>611</v>
      </c>
      <c r="F316" s="118" t="s">
        <v>1314</v>
      </c>
    </row>
    <row r="317" spans="1:6" ht="16.5" x14ac:dyDescent="0.3">
      <c r="A317" s="3" t="s">
        <v>612</v>
      </c>
      <c r="B317" s="68" t="s">
        <v>1285</v>
      </c>
      <c r="C317" s="3" t="s">
        <v>588</v>
      </c>
      <c r="D317" s="66">
        <v>11310</v>
      </c>
      <c r="E317" s="3" t="s">
        <v>245</v>
      </c>
      <c r="F317" s="118" t="s">
        <v>1314</v>
      </c>
    </row>
    <row r="318" spans="1:6" ht="16.5" x14ac:dyDescent="0.3">
      <c r="A318" s="3" t="s">
        <v>613</v>
      </c>
      <c r="B318" s="68" t="s">
        <v>1285</v>
      </c>
      <c r="C318" s="3" t="s">
        <v>588</v>
      </c>
      <c r="D318" s="66">
        <v>11320</v>
      </c>
      <c r="E318" s="3" t="s">
        <v>614</v>
      </c>
      <c r="F318" s="118" t="s">
        <v>1314</v>
      </c>
    </row>
    <row r="319" spans="1:6" ht="16.5" x14ac:dyDescent="0.3">
      <c r="A319" s="3" t="s">
        <v>615</v>
      </c>
      <c r="B319" s="68" t="s">
        <v>1285</v>
      </c>
      <c r="C319" s="3" t="s">
        <v>588</v>
      </c>
      <c r="D319" s="66">
        <v>11410</v>
      </c>
      <c r="E319" s="3" t="s">
        <v>247</v>
      </c>
      <c r="F319" s="118" t="s">
        <v>1314</v>
      </c>
    </row>
    <row r="320" spans="1:6" ht="16.5" x14ac:dyDescent="0.3">
      <c r="A320" s="3" t="s">
        <v>616</v>
      </c>
      <c r="B320" s="68" t="s">
        <v>1285</v>
      </c>
      <c r="C320" s="3" t="s">
        <v>588</v>
      </c>
      <c r="D320" s="66">
        <v>11510</v>
      </c>
      <c r="E320" s="3" t="s">
        <v>617</v>
      </c>
      <c r="F320" s="118" t="s">
        <v>1314</v>
      </c>
    </row>
    <row r="321" spans="1:6" ht="16.5" x14ac:dyDescent="0.3">
      <c r="A321" s="3" t="s">
        <v>618</v>
      </c>
      <c r="B321" s="68" t="s">
        <v>1285</v>
      </c>
      <c r="C321" s="3" t="s">
        <v>588</v>
      </c>
      <c r="D321" s="66">
        <v>11610</v>
      </c>
      <c r="E321" s="3" t="s">
        <v>619</v>
      </c>
      <c r="F321" s="118" t="s">
        <v>1314</v>
      </c>
    </row>
    <row r="322" spans="1:6" ht="16.5" x14ac:dyDescent="0.3">
      <c r="A322" s="3" t="s">
        <v>620</v>
      </c>
      <c r="B322" s="68" t="s">
        <v>1285</v>
      </c>
      <c r="C322" s="3" t="s">
        <v>588</v>
      </c>
      <c r="D322" s="66">
        <v>11620</v>
      </c>
      <c r="E322" s="3" t="s">
        <v>621</v>
      </c>
      <c r="F322" s="118" t="s">
        <v>1314</v>
      </c>
    </row>
    <row r="323" spans="1:6" ht="16.5" x14ac:dyDescent="0.3">
      <c r="A323" s="3" t="s">
        <v>622</v>
      </c>
      <c r="B323" s="68" t="s">
        <v>1285</v>
      </c>
      <c r="C323" s="3" t="s">
        <v>588</v>
      </c>
      <c r="D323" s="66">
        <v>11640</v>
      </c>
      <c r="E323" s="3" t="s">
        <v>623</v>
      </c>
      <c r="F323" s="118" t="s">
        <v>1314</v>
      </c>
    </row>
    <row r="324" spans="1:6" ht="16.5" x14ac:dyDescent="0.3">
      <c r="A324" s="3" t="s">
        <v>624</v>
      </c>
      <c r="B324" s="68" t="s">
        <v>1285</v>
      </c>
      <c r="C324" s="3" t="s">
        <v>588</v>
      </c>
      <c r="D324" s="66">
        <v>11650</v>
      </c>
      <c r="E324" s="3" t="s">
        <v>293</v>
      </c>
      <c r="F324" s="118" t="s">
        <v>1314</v>
      </c>
    </row>
    <row r="325" spans="1:6" ht="16.5" x14ac:dyDescent="0.3">
      <c r="A325" s="3" t="s">
        <v>625</v>
      </c>
      <c r="B325" s="68" t="s">
        <v>1285</v>
      </c>
      <c r="C325" s="3" t="s">
        <v>588</v>
      </c>
      <c r="D325" s="66">
        <v>11660</v>
      </c>
      <c r="E325" s="3" t="s">
        <v>626</v>
      </c>
      <c r="F325" s="118" t="s">
        <v>1314</v>
      </c>
    </row>
    <row r="326" spans="1:6" ht="16.5" x14ac:dyDescent="0.3">
      <c r="A326" s="3" t="s">
        <v>627</v>
      </c>
      <c r="B326" s="68" t="s">
        <v>1285</v>
      </c>
      <c r="C326" s="3" t="s">
        <v>588</v>
      </c>
      <c r="D326" s="66">
        <v>11670</v>
      </c>
      <c r="E326" s="3" t="s">
        <v>628</v>
      </c>
      <c r="F326" s="118" t="s">
        <v>1314</v>
      </c>
    </row>
    <row r="327" spans="1:6" ht="16.5" x14ac:dyDescent="0.3">
      <c r="A327" s="3" t="s">
        <v>629</v>
      </c>
      <c r="B327" s="68" t="s">
        <v>1285</v>
      </c>
      <c r="C327" s="3" t="s">
        <v>588</v>
      </c>
      <c r="D327" s="66">
        <v>11680</v>
      </c>
      <c r="E327" s="3" t="s">
        <v>160</v>
      </c>
      <c r="F327" s="118" t="s">
        <v>1314</v>
      </c>
    </row>
    <row r="328" spans="1:6" ht="16.5" x14ac:dyDescent="0.3">
      <c r="A328" s="3" t="s">
        <v>630</v>
      </c>
      <c r="B328" s="68" t="s">
        <v>1285</v>
      </c>
      <c r="C328" s="3" t="s">
        <v>588</v>
      </c>
      <c r="D328" s="66">
        <v>11690</v>
      </c>
      <c r="E328" s="3" t="s">
        <v>631</v>
      </c>
      <c r="F328" s="118" t="s">
        <v>1314</v>
      </c>
    </row>
    <row r="329" spans="1:6" ht="16.5" x14ac:dyDescent="0.3">
      <c r="A329" s="3" t="s">
        <v>632</v>
      </c>
      <c r="B329" s="68" t="s">
        <v>1285</v>
      </c>
      <c r="C329" s="3" t="s">
        <v>588</v>
      </c>
      <c r="D329" s="66">
        <v>11700</v>
      </c>
      <c r="E329" s="3" t="s">
        <v>633</v>
      </c>
      <c r="F329" s="118" t="s">
        <v>1314</v>
      </c>
    </row>
    <row r="330" spans="1:6" ht="16.5" x14ac:dyDescent="0.3">
      <c r="A330" s="3" t="s">
        <v>634</v>
      </c>
      <c r="B330" s="68" t="s">
        <v>1285</v>
      </c>
      <c r="C330" s="3" t="s">
        <v>588</v>
      </c>
      <c r="D330" s="66">
        <v>11810</v>
      </c>
      <c r="E330" s="3" t="s">
        <v>42</v>
      </c>
      <c r="F330" s="118" t="s">
        <v>1314</v>
      </c>
    </row>
    <row r="331" spans="1:6" ht="16.5" x14ac:dyDescent="0.3">
      <c r="A331" s="3" t="s">
        <v>635</v>
      </c>
      <c r="B331" s="68" t="s">
        <v>1285</v>
      </c>
      <c r="C331" s="3" t="s">
        <v>588</v>
      </c>
      <c r="D331" s="66">
        <v>11830</v>
      </c>
      <c r="E331" s="3" t="s">
        <v>636</v>
      </c>
      <c r="F331" s="118" t="s">
        <v>1314</v>
      </c>
    </row>
    <row r="332" spans="1:6" ht="16.5" x14ac:dyDescent="0.3">
      <c r="A332" s="3" t="s">
        <v>637</v>
      </c>
      <c r="B332" s="68" t="s">
        <v>1285</v>
      </c>
      <c r="C332" s="3" t="s">
        <v>588</v>
      </c>
      <c r="D332" s="66">
        <v>11840</v>
      </c>
      <c r="E332" s="3" t="s">
        <v>638</v>
      </c>
      <c r="F332" s="118" t="s">
        <v>1314</v>
      </c>
    </row>
    <row r="333" spans="1:6" ht="16.5" x14ac:dyDescent="0.3">
      <c r="A333" s="3" t="s">
        <v>639</v>
      </c>
      <c r="B333" s="68" t="s">
        <v>1285</v>
      </c>
      <c r="C333" s="3" t="s">
        <v>588</v>
      </c>
      <c r="D333" s="66">
        <v>11850</v>
      </c>
      <c r="E333" s="3" t="s">
        <v>640</v>
      </c>
      <c r="F333" s="118" t="s">
        <v>1314</v>
      </c>
    </row>
    <row r="334" spans="1:6" ht="16.5" x14ac:dyDescent="0.3">
      <c r="A334" s="3" t="s">
        <v>641</v>
      </c>
      <c r="B334" s="68" t="s">
        <v>1285</v>
      </c>
      <c r="C334" s="3" t="s">
        <v>588</v>
      </c>
      <c r="D334" s="66">
        <v>11860</v>
      </c>
      <c r="E334" s="3" t="s">
        <v>642</v>
      </c>
      <c r="F334" s="118" t="s">
        <v>1314</v>
      </c>
    </row>
    <row r="335" spans="1:6" ht="16.5" x14ac:dyDescent="0.3">
      <c r="A335" s="3" t="s">
        <v>643</v>
      </c>
      <c r="B335" s="68" t="s">
        <v>1285</v>
      </c>
      <c r="C335" s="3" t="s">
        <v>588</v>
      </c>
      <c r="D335" s="65"/>
      <c r="E335" s="3" t="s">
        <v>37</v>
      </c>
      <c r="F335" s="118" t="s">
        <v>1314</v>
      </c>
    </row>
    <row r="336" spans="1:6" ht="16.5" x14ac:dyDescent="0.3">
      <c r="A336" s="3" t="s">
        <v>644</v>
      </c>
      <c r="B336" s="68" t="s">
        <v>1183</v>
      </c>
      <c r="C336" s="3" t="s">
        <v>645</v>
      </c>
      <c r="D336" s="66">
        <v>15110</v>
      </c>
      <c r="E336" s="3" t="s">
        <v>276</v>
      </c>
      <c r="F336" s="118" t="s">
        <v>1314</v>
      </c>
    </row>
    <row r="337" spans="1:6" ht="16.5" x14ac:dyDescent="0.3">
      <c r="A337" s="3" t="s">
        <v>646</v>
      </c>
      <c r="B337" s="68" t="s">
        <v>1183</v>
      </c>
      <c r="C337" s="3" t="s">
        <v>645</v>
      </c>
      <c r="D337" s="66">
        <v>15120</v>
      </c>
      <c r="E337" s="3" t="s">
        <v>647</v>
      </c>
      <c r="F337" s="118" t="s">
        <v>1314</v>
      </c>
    </row>
    <row r="338" spans="1:6" ht="16.5" x14ac:dyDescent="0.3">
      <c r="A338" s="3" t="s">
        <v>648</v>
      </c>
      <c r="B338" s="68" t="s">
        <v>1183</v>
      </c>
      <c r="C338" s="3" t="s">
        <v>645</v>
      </c>
      <c r="D338" s="66">
        <v>15210</v>
      </c>
      <c r="E338" s="3" t="s">
        <v>239</v>
      </c>
      <c r="F338" s="118" t="s">
        <v>1314</v>
      </c>
    </row>
    <row r="339" spans="1:6" ht="16.5" x14ac:dyDescent="0.3">
      <c r="A339" s="3" t="s">
        <v>649</v>
      </c>
      <c r="B339" s="68" t="s">
        <v>1183</v>
      </c>
      <c r="C339" s="3" t="s">
        <v>645</v>
      </c>
      <c r="D339" s="66">
        <v>15220</v>
      </c>
      <c r="E339" s="3" t="s">
        <v>279</v>
      </c>
      <c r="F339" s="118" t="s">
        <v>1314</v>
      </c>
    </row>
    <row r="340" spans="1:6" ht="16.5" x14ac:dyDescent="0.3">
      <c r="A340" s="3" t="s">
        <v>650</v>
      </c>
      <c r="B340" s="68" t="s">
        <v>1183</v>
      </c>
      <c r="C340" s="3" t="s">
        <v>645</v>
      </c>
      <c r="D340" s="66">
        <v>15260</v>
      </c>
      <c r="E340" s="3" t="s">
        <v>651</v>
      </c>
      <c r="F340" s="118" t="s">
        <v>1314</v>
      </c>
    </row>
    <row r="341" spans="1:6" ht="16.5" x14ac:dyDescent="0.3">
      <c r="A341" s="3" t="s">
        <v>652</v>
      </c>
      <c r="B341" s="68" t="s">
        <v>1183</v>
      </c>
      <c r="C341" s="3" t="s">
        <v>645</v>
      </c>
      <c r="D341" s="66">
        <v>15310</v>
      </c>
      <c r="E341" s="3" t="s">
        <v>245</v>
      </c>
      <c r="F341" s="118" t="s">
        <v>1314</v>
      </c>
    </row>
    <row r="342" spans="1:6" ht="16.5" x14ac:dyDescent="0.3">
      <c r="A342" s="3" t="s">
        <v>653</v>
      </c>
      <c r="B342" s="68" t="s">
        <v>1183</v>
      </c>
      <c r="C342" s="3" t="s">
        <v>645</v>
      </c>
      <c r="D342" s="66">
        <v>15410</v>
      </c>
      <c r="E342" s="3" t="s">
        <v>247</v>
      </c>
      <c r="F342" s="118" t="s">
        <v>1314</v>
      </c>
    </row>
    <row r="343" spans="1:6" ht="16.5" x14ac:dyDescent="0.3">
      <c r="A343" s="3" t="s">
        <v>654</v>
      </c>
      <c r="B343" s="68" t="s">
        <v>1183</v>
      </c>
      <c r="C343" s="3" t="s">
        <v>645</v>
      </c>
      <c r="D343" s="66">
        <v>15510</v>
      </c>
      <c r="E343" s="3" t="s">
        <v>655</v>
      </c>
      <c r="F343" s="118" t="s">
        <v>1314</v>
      </c>
    </row>
    <row r="344" spans="1:6" ht="16.5" x14ac:dyDescent="0.3">
      <c r="A344" s="3" t="s">
        <v>656</v>
      </c>
      <c r="B344" s="68" t="s">
        <v>1183</v>
      </c>
      <c r="C344" s="3" t="s">
        <v>645</v>
      </c>
      <c r="D344" s="66">
        <v>15610</v>
      </c>
      <c r="E344" s="3" t="s">
        <v>657</v>
      </c>
      <c r="F344" s="118" t="s">
        <v>1314</v>
      </c>
    </row>
    <row r="345" spans="1:6" ht="16.5" x14ac:dyDescent="0.3">
      <c r="A345" s="3" t="s">
        <v>658</v>
      </c>
      <c r="B345" s="68" t="s">
        <v>1183</v>
      </c>
      <c r="C345" s="3" t="s">
        <v>645</v>
      </c>
      <c r="D345" s="66">
        <v>15620</v>
      </c>
      <c r="E345" s="3" t="s">
        <v>659</v>
      </c>
      <c r="F345" s="118" t="s">
        <v>1314</v>
      </c>
    </row>
    <row r="346" spans="1:6" ht="16.5" x14ac:dyDescent="0.3">
      <c r="A346" s="3" t="s">
        <v>660</v>
      </c>
      <c r="B346" s="68" t="s">
        <v>1183</v>
      </c>
      <c r="C346" s="3" t="s">
        <v>645</v>
      </c>
      <c r="D346" s="66">
        <v>15630</v>
      </c>
      <c r="E346" s="3" t="s">
        <v>661</v>
      </c>
      <c r="F346" s="118" t="s">
        <v>1314</v>
      </c>
    </row>
    <row r="347" spans="1:6" ht="16.5" x14ac:dyDescent="0.3">
      <c r="A347" s="3" t="s">
        <v>662</v>
      </c>
      <c r="B347" s="68" t="s">
        <v>1183</v>
      </c>
      <c r="C347" s="3" t="s">
        <v>645</v>
      </c>
      <c r="D347" s="66">
        <v>15810</v>
      </c>
      <c r="E347" s="3" t="s">
        <v>663</v>
      </c>
      <c r="F347" s="118" t="s">
        <v>1314</v>
      </c>
    </row>
    <row r="348" spans="1:6" ht="16.5" x14ac:dyDescent="0.3">
      <c r="A348" s="3" t="s">
        <v>664</v>
      </c>
      <c r="B348" s="68" t="s">
        <v>1183</v>
      </c>
      <c r="C348" s="3" t="s">
        <v>645</v>
      </c>
      <c r="D348" s="65"/>
      <c r="E348" s="3" t="s">
        <v>37</v>
      </c>
      <c r="F348" s="118" t="s">
        <v>1314</v>
      </c>
    </row>
    <row r="349" spans="1:6" ht="16.5" x14ac:dyDescent="0.3">
      <c r="A349" s="3" t="s">
        <v>665</v>
      </c>
      <c r="B349" s="68" t="s">
        <v>1286</v>
      </c>
      <c r="C349" s="3" t="s">
        <v>666</v>
      </c>
      <c r="D349" s="66">
        <v>25110</v>
      </c>
      <c r="E349" s="3" t="s">
        <v>667</v>
      </c>
      <c r="F349" s="118" t="s">
        <v>1314</v>
      </c>
    </row>
    <row r="350" spans="1:6" ht="16.5" x14ac:dyDescent="0.3">
      <c r="A350" s="3" t="s">
        <v>668</v>
      </c>
      <c r="B350" s="68" t="s">
        <v>1286</v>
      </c>
      <c r="C350" s="3" t="s">
        <v>666</v>
      </c>
      <c r="D350" s="66">
        <v>25210</v>
      </c>
      <c r="E350" s="3" t="s">
        <v>669</v>
      </c>
      <c r="F350" s="118" t="s">
        <v>1314</v>
      </c>
    </row>
    <row r="351" spans="1:6" ht="16.5" x14ac:dyDescent="0.3">
      <c r="A351" s="3" t="s">
        <v>670</v>
      </c>
      <c r="B351" s="68" t="s">
        <v>1286</v>
      </c>
      <c r="C351" s="3" t="s">
        <v>666</v>
      </c>
      <c r="D351" s="66">
        <v>25310</v>
      </c>
      <c r="E351" s="3" t="s">
        <v>671</v>
      </c>
      <c r="F351" s="118" t="s">
        <v>1314</v>
      </c>
    </row>
    <row r="352" spans="1:6" ht="16.5" x14ac:dyDescent="0.3">
      <c r="A352" s="3" t="s">
        <v>672</v>
      </c>
      <c r="B352" s="68" t="s">
        <v>1286</v>
      </c>
      <c r="C352" s="3" t="s">
        <v>666</v>
      </c>
      <c r="D352" s="66">
        <v>25410</v>
      </c>
      <c r="E352" s="3" t="s">
        <v>673</v>
      </c>
      <c r="F352" s="118" t="s">
        <v>1314</v>
      </c>
    </row>
    <row r="353" spans="1:6" ht="16.5" x14ac:dyDescent="0.3">
      <c r="A353" s="3" t="s">
        <v>674</v>
      </c>
      <c r="B353" s="68" t="s">
        <v>1286</v>
      </c>
      <c r="C353" s="3" t="s">
        <v>666</v>
      </c>
      <c r="D353" s="66">
        <v>25510</v>
      </c>
      <c r="E353" s="3" t="s">
        <v>675</v>
      </c>
      <c r="F353" s="118" t="s">
        <v>1314</v>
      </c>
    </row>
    <row r="354" spans="1:6" ht="16.5" x14ac:dyDescent="0.3">
      <c r="A354" s="3" t="s">
        <v>676</v>
      </c>
      <c r="B354" s="68" t="s">
        <v>1286</v>
      </c>
      <c r="C354" s="3" t="s">
        <v>666</v>
      </c>
      <c r="D354" s="66">
        <v>25520</v>
      </c>
      <c r="E354" s="3" t="s">
        <v>563</v>
      </c>
      <c r="F354" s="118" t="s">
        <v>1314</v>
      </c>
    </row>
    <row r="355" spans="1:6" ht="16.5" x14ac:dyDescent="0.3">
      <c r="A355" s="3" t="s">
        <v>677</v>
      </c>
      <c r="B355" s="68" t="s">
        <v>1286</v>
      </c>
      <c r="C355" s="3" t="s">
        <v>666</v>
      </c>
      <c r="D355" s="66">
        <v>25530</v>
      </c>
      <c r="E355" s="3" t="s">
        <v>678</v>
      </c>
      <c r="F355" s="118" t="s">
        <v>1314</v>
      </c>
    </row>
    <row r="356" spans="1:6" ht="16.5" x14ac:dyDescent="0.3">
      <c r="A356" s="3" t="s">
        <v>679</v>
      </c>
      <c r="B356" s="68" t="s">
        <v>1286</v>
      </c>
      <c r="C356" s="3" t="s">
        <v>666</v>
      </c>
      <c r="D356" s="66">
        <v>25620</v>
      </c>
      <c r="E356" s="3" t="s">
        <v>680</v>
      </c>
      <c r="F356" s="118" t="s">
        <v>1314</v>
      </c>
    </row>
    <row r="357" spans="1:6" ht="16.5" x14ac:dyDescent="0.3">
      <c r="A357" s="3" t="s">
        <v>681</v>
      </c>
      <c r="B357" s="68" t="s">
        <v>1286</v>
      </c>
      <c r="C357" s="3" t="s">
        <v>666</v>
      </c>
      <c r="D357" s="66">
        <v>25630</v>
      </c>
      <c r="E357" s="3" t="s">
        <v>682</v>
      </c>
      <c r="F357" s="118" t="s">
        <v>1314</v>
      </c>
    </row>
    <row r="358" spans="1:6" ht="16.5" x14ac:dyDescent="0.3">
      <c r="A358" s="3" t="s">
        <v>683</v>
      </c>
      <c r="B358" s="68" t="s">
        <v>1286</v>
      </c>
      <c r="C358" s="3" t="s">
        <v>666</v>
      </c>
      <c r="D358" s="66">
        <v>25640</v>
      </c>
      <c r="E358" s="3" t="s">
        <v>684</v>
      </c>
      <c r="F358" s="118" t="s">
        <v>1314</v>
      </c>
    </row>
    <row r="359" spans="1:6" ht="16.5" x14ac:dyDescent="0.3">
      <c r="A359" s="3" t="s">
        <v>685</v>
      </c>
      <c r="B359" s="68" t="s">
        <v>1286</v>
      </c>
      <c r="C359" s="3" t="s">
        <v>666</v>
      </c>
      <c r="D359" s="66">
        <v>25650</v>
      </c>
      <c r="E359" s="3" t="s">
        <v>686</v>
      </c>
      <c r="F359" s="118" t="s">
        <v>1314</v>
      </c>
    </row>
    <row r="360" spans="1:6" ht="16.5" x14ac:dyDescent="0.3">
      <c r="A360" s="3" t="s">
        <v>687</v>
      </c>
      <c r="B360" s="68" t="s">
        <v>1286</v>
      </c>
      <c r="C360" s="3" t="s">
        <v>666</v>
      </c>
      <c r="D360" s="66">
        <v>25660</v>
      </c>
      <c r="E360" s="3" t="s">
        <v>688</v>
      </c>
      <c r="F360" s="118" t="s">
        <v>1314</v>
      </c>
    </row>
    <row r="361" spans="1:6" ht="16.5" x14ac:dyDescent="0.3">
      <c r="A361" s="3" t="s">
        <v>689</v>
      </c>
      <c r="B361" s="68" t="s">
        <v>1286</v>
      </c>
      <c r="C361" s="3" t="s">
        <v>666</v>
      </c>
      <c r="D361" s="66">
        <v>25670</v>
      </c>
      <c r="E361" s="3" t="s">
        <v>690</v>
      </c>
      <c r="F361" s="118" t="s">
        <v>1314</v>
      </c>
    </row>
    <row r="362" spans="1:6" ht="16.5" x14ac:dyDescent="0.3">
      <c r="A362" s="3" t="s">
        <v>691</v>
      </c>
      <c r="B362" s="68" t="s">
        <v>1286</v>
      </c>
      <c r="C362" s="3" t="s">
        <v>666</v>
      </c>
      <c r="D362" s="66">
        <v>25680</v>
      </c>
      <c r="E362" s="3" t="s">
        <v>692</v>
      </c>
      <c r="F362" s="118" t="s">
        <v>1314</v>
      </c>
    </row>
    <row r="363" spans="1:6" ht="16.5" x14ac:dyDescent="0.3">
      <c r="A363" s="3" t="s">
        <v>693</v>
      </c>
      <c r="B363" s="68" t="s">
        <v>1286</v>
      </c>
      <c r="C363" s="3" t="s">
        <v>666</v>
      </c>
      <c r="D363" s="66">
        <v>25690</v>
      </c>
      <c r="E363" s="3" t="s">
        <v>694</v>
      </c>
      <c r="F363" s="118" t="s">
        <v>1314</v>
      </c>
    </row>
    <row r="364" spans="1:6" ht="16.5" x14ac:dyDescent="0.3">
      <c r="A364" s="3" t="s">
        <v>695</v>
      </c>
      <c r="B364" s="68" t="s">
        <v>1286</v>
      </c>
      <c r="C364" s="3" t="s">
        <v>666</v>
      </c>
      <c r="D364" s="66">
        <v>25700</v>
      </c>
      <c r="E364" s="3" t="s">
        <v>696</v>
      </c>
      <c r="F364" s="118" t="s">
        <v>1314</v>
      </c>
    </row>
    <row r="365" spans="1:6" ht="16.5" x14ac:dyDescent="0.3">
      <c r="A365" s="3" t="s">
        <v>697</v>
      </c>
      <c r="B365" s="68" t="s">
        <v>1286</v>
      </c>
      <c r="C365" s="3" t="s">
        <v>666</v>
      </c>
      <c r="D365" s="66">
        <v>25710</v>
      </c>
      <c r="E365" s="3" t="s">
        <v>698</v>
      </c>
      <c r="F365" s="118" t="s">
        <v>1314</v>
      </c>
    </row>
    <row r="366" spans="1:6" ht="16.5" x14ac:dyDescent="0.3">
      <c r="A366" s="3" t="s">
        <v>699</v>
      </c>
      <c r="B366" s="68" t="s">
        <v>1286</v>
      </c>
      <c r="C366" s="3" t="s">
        <v>666</v>
      </c>
      <c r="D366" s="66">
        <v>25730</v>
      </c>
      <c r="E366" s="3" t="s">
        <v>700</v>
      </c>
      <c r="F366" s="118" t="s">
        <v>1314</v>
      </c>
    </row>
    <row r="367" spans="1:6" ht="16.5" x14ac:dyDescent="0.3">
      <c r="A367" s="3" t="s">
        <v>701</v>
      </c>
      <c r="B367" s="68" t="s">
        <v>1286</v>
      </c>
      <c r="C367" s="3" t="s">
        <v>666</v>
      </c>
      <c r="D367" s="66">
        <v>25740</v>
      </c>
      <c r="E367" s="3" t="s">
        <v>702</v>
      </c>
      <c r="F367" s="118" t="s">
        <v>1314</v>
      </c>
    </row>
    <row r="368" spans="1:6" ht="16.5" x14ac:dyDescent="0.3">
      <c r="A368" s="3" t="s">
        <v>703</v>
      </c>
      <c r="B368" s="68" t="s">
        <v>1286</v>
      </c>
      <c r="C368" s="3" t="s">
        <v>666</v>
      </c>
      <c r="D368" s="66">
        <v>25750</v>
      </c>
      <c r="E368" s="3" t="s">
        <v>259</v>
      </c>
      <c r="F368" s="118" t="s">
        <v>1314</v>
      </c>
    </row>
    <row r="369" spans="1:6" ht="16.5" x14ac:dyDescent="0.3">
      <c r="A369" s="3" t="s">
        <v>704</v>
      </c>
      <c r="B369" s="68" t="s">
        <v>1286</v>
      </c>
      <c r="C369" s="3" t="s">
        <v>666</v>
      </c>
      <c r="D369" s="66">
        <v>25810</v>
      </c>
      <c r="E369" s="3" t="s">
        <v>42</v>
      </c>
      <c r="F369" s="118" t="s">
        <v>1314</v>
      </c>
    </row>
    <row r="370" spans="1:6" ht="16.5" x14ac:dyDescent="0.3">
      <c r="A370" s="3" t="s">
        <v>705</v>
      </c>
      <c r="B370" s="68" t="s">
        <v>1286</v>
      </c>
      <c r="C370" s="3" t="s">
        <v>666</v>
      </c>
      <c r="D370" s="66">
        <v>25830</v>
      </c>
      <c r="E370" s="3" t="s">
        <v>706</v>
      </c>
      <c r="F370" s="118" t="s">
        <v>1314</v>
      </c>
    </row>
    <row r="371" spans="1:6" ht="16.5" x14ac:dyDescent="0.3">
      <c r="A371" s="3" t="s">
        <v>707</v>
      </c>
      <c r="B371" s="68" t="s">
        <v>1286</v>
      </c>
      <c r="C371" s="3" t="s">
        <v>666</v>
      </c>
      <c r="D371" s="66">
        <v>25840</v>
      </c>
      <c r="E371" s="3" t="s">
        <v>708</v>
      </c>
      <c r="F371" s="118" t="s">
        <v>1314</v>
      </c>
    </row>
    <row r="372" spans="1:6" ht="16.5" x14ac:dyDescent="0.3">
      <c r="A372" s="3" t="s">
        <v>709</v>
      </c>
      <c r="B372" s="68" t="s">
        <v>1286</v>
      </c>
      <c r="C372" s="3" t="s">
        <v>666</v>
      </c>
      <c r="D372" s="66">
        <v>25850</v>
      </c>
      <c r="E372" s="3" t="s">
        <v>710</v>
      </c>
      <c r="F372" s="118" t="s">
        <v>1314</v>
      </c>
    </row>
    <row r="373" spans="1:6" ht="16.5" x14ac:dyDescent="0.3">
      <c r="A373" s="3" t="s">
        <v>711</v>
      </c>
      <c r="B373" s="68" t="s">
        <v>1286</v>
      </c>
      <c r="C373" s="3" t="s">
        <v>666</v>
      </c>
      <c r="D373" s="65"/>
      <c r="E373" s="3" t="s">
        <v>37</v>
      </c>
      <c r="F373" s="118" t="s">
        <v>1314</v>
      </c>
    </row>
    <row r="374" spans="1:6" ht="16.5" x14ac:dyDescent="0.3">
      <c r="A374" s="3" t="s">
        <v>712</v>
      </c>
      <c r="B374" s="68" t="s">
        <v>1184</v>
      </c>
      <c r="C374" s="3" t="s">
        <v>713</v>
      </c>
      <c r="D374" s="66">
        <v>28110</v>
      </c>
      <c r="E374" s="3" t="s">
        <v>714</v>
      </c>
      <c r="F374" s="118" t="s">
        <v>1314</v>
      </c>
    </row>
    <row r="375" spans="1:6" ht="16.5" x14ac:dyDescent="0.3">
      <c r="A375" s="3" t="s">
        <v>715</v>
      </c>
      <c r="B375" s="68" t="s">
        <v>1184</v>
      </c>
      <c r="C375" s="3" t="s">
        <v>713</v>
      </c>
      <c r="D375" s="66">
        <v>28120</v>
      </c>
      <c r="E375" s="3" t="s">
        <v>716</v>
      </c>
      <c r="F375" s="118" t="s">
        <v>1314</v>
      </c>
    </row>
    <row r="376" spans="1:6" ht="16.5" x14ac:dyDescent="0.3">
      <c r="A376" s="3" t="s">
        <v>717</v>
      </c>
      <c r="B376" s="68" t="s">
        <v>1184</v>
      </c>
      <c r="C376" s="3" t="s">
        <v>713</v>
      </c>
      <c r="D376" s="66">
        <v>28130</v>
      </c>
      <c r="E376" s="3" t="s">
        <v>718</v>
      </c>
      <c r="F376" s="118" t="s">
        <v>1314</v>
      </c>
    </row>
    <row r="377" spans="1:6" ht="16.5" x14ac:dyDescent="0.3">
      <c r="A377" s="3" t="s">
        <v>719</v>
      </c>
      <c r="B377" s="68" t="s">
        <v>1184</v>
      </c>
      <c r="C377" s="3" t="s">
        <v>713</v>
      </c>
      <c r="D377" s="66">
        <v>28140</v>
      </c>
      <c r="E377" s="3" t="s">
        <v>720</v>
      </c>
      <c r="F377" s="118" t="s">
        <v>1314</v>
      </c>
    </row>
    <row r="378" spans="1:6" ht="16.5" x14ac:dyDescent="0.3">
      <c r="A378" s="3" t="s">
        <v>721</v>
      </c>
      <c r="B378" s="68" t="s">
        <v>1184</v>
      </c>
      <c r="C378" s="3" t="s">
        <v>713</v>
      </c>
      <c r="D378" s="66">
        <v>28150</v>
      </c>
      <c r="E378" s="3" t="s">
        <v>605</v>
      </c>
      <c r="F378" s="118" t="s">
        <v>1314</v>
      </c>
    </row>
    <row r="379" spans="1:6" ht="16.5" x14ac:dyDescent="0.3">
      <c r="A379" s="3" t="s">
        <v>722</v>
      </c>
      <c r="B379" s="68" t="s">
        <v>1184</v>
      </c>
      <c r="C379" s="3" t="s">
        <v>713</v>
      </c>
      <c r="D379" s="66">
        <v>28160</v>
      </c>
      <c r="E379" s="3" t="s">
        <v>723</v>
      </c>
      <c r="F379" s="118" t="s">
        <v>1314</v>
      </c>
    </row>
    <row r="380" spans="1:6" ht="16.5" x14ac:dyDescent="0.3">
      <c r="A380" s="3" t="s">
        <v>724</v>
      </c>
      <c r="B380" s="68" t="s">
        <v>1184</v>
      </c>
      <c r="C380" s="3" t="s">
        <v>713</v>
      </c>
      <c r="D380" s="66">
        <v>28610</v>
      </c>
      <c r="E380" s="3" t="s">
        <v>725</v>
      </c>
      <c r="F380" s="118" t="s">
        <v>1314</v>
      </c>
    </row>
    <row r="381" spans="1:6" ht="16.5" x14ac:dyDescent="0.3">
      <c r="A381" s="3" t="s">
        <v>726</v>
      </c>
      <c r="B381" s="68" t="s">
        <v>1184</v>
      </c>
      <c r="C381" s="3" t="s">
        <v>713</v>
      </c>
      <c r="D381" s="66">
        <v>28700</v>
      </c>
      <c r="E381" s="3" t="s">
        <v>727</v>
      </c>
      <c r="F381" s="118" t="s">
        <v>1314</v>
      </c>
    </row>
    <row r="382" spans="1:6" ht="16.5" x14ac:dyDescent="0.3">
      <c r="A382" s="3" t="s">
        <v>728</v>
      </c>
      <c r="B382" s="68" t="s">
        <v>1184</v>
      </c>
      <c r="C382" s="3" t="s">
        <v>713</v>
      </c>
      <c r="D382" s="66">
        <v>28810</v>
      </c>
      <c r="E382" s="3" t="s">
        <v>42</v>
      </c>
      <c r="F382" s="118" t="s">
        <v>1314</v>
      </c>
    </row>
    <row r="383" spans="1:6" ht="16.5" x14ac:dyDescent="0.3">
      <c r="A383" s="3" t="s">
        <v>729</v>
      </c>
      <c r="B383" s="68" t="s">
        <v>1184</v>
      </c>
      <c r="C383" s="3" t="s">
        <v>713</v>
      </c>
      <c r="D383" s="65"/>
      <c r="E383" s="3" t="s">
        <v>37</v>
      </c>
      <c r="F383" s="118" t="s">
        <v>1314</v>
      </c>
    </row>
    <row r="384" spans="1:6" ht="16.5" x14ac:dyDescent="0.3">
      <c r="A384" s="3" t="s">
        <v>730</v>
      </c>
      <c r="B384" s="68" t="s">
        <v>1185</v>
      </c>
      <c r="C384" s="3" t="s">
        <v>731</v>
      </c>
      <c r="D384" s="65"/>
      <c r="E384" s="3"/>
      <c r="F384" s="117"/>
    </row>
    <row r="385" spans="1:6" ht="16.5" x14ac:dyDescent="0.3">
      <c r="A385" s="3" t="s">
        <v>732</v>
      </c>
      <c r="B385" s="68" t="s">
        <v>1186</v>
      </c>
      <c r="C385" s="3" t="s">
        <v>733</v>
      </c>
      <c r="D385" s="65"/>
      <c r="E385" s="3"/>
      <c r="F385" s="117"/>
    </row>
    <row r="386" spans="1:6" ht="16.5" x14ac:dyDescent="0.3">
      <c r="A386" s="3" t="s">
        <v>734</v>
      </c>
      <c r="B386" s="68" t="s">
        <v>1187</v>
      </c>
      <c r="C386" s="3" t="s">
        <v>735</v>
      </c>
      <c r="D386" s="65"/>
      <c r="E386" s="3"/>
      <c r="F386" s="117"/>
    </row>
    <row r="387" spans="1:6" ht="16.5" x14ac:dyDescent="0.3">
      <c r="A387" s="3" t="s">
        <v>736</v>
      </c>
      <c r="B387" s="68" t="s">
        <v>1188</v>
      </c>
      <c r="C387" s="3" t="s">
        <v>737</v>
      </c>
      <c r="D387" s="65"/>
      <c r="E387" s="3"/>
      <c r="F387" s="117"/>
    </row>
    <row r="388" spans="1:6" ht="16.5" x14ac:dyDescent="0.3">
      <c r="A388" s="3" t="s">
        <v>738</v>
      </c>
      <c r="B388" s="68" t="s">
        <v>1189</v>
      </c>
      <c r="C388" s="3" t="s">
        <v>739</v>
      </c>
      <c r="D388" s="65"/>
      <c r="E388" s="3"/>
      <c r="F388" s="117"/>
    </row>
    <row r="389" spans="1:6" ht="16.5" x14ac:dyDescent="0.3">
      <c r="A389" s="3" t="s">
        <v>740</v>
      </c>
      <c r="B389" s="68" t="s">
        <v>1190</v>
      </c>
      <c r="C389" s="3" t="s">
        <v>741</v>
      </c>
      <c r="D389" s="65"/>
      <c r="E389" s="3"/>
      <c r="F389" s="117"/>
    </row>
    <row r="390" spans="1:6" ht="16.5" x14ac:dyDescent="0.3">
      <c r="A390" s="3" t="s">
        <v>742</v>
      </c>
      <c r="B390" s="68" t="s">
        <v>1191</v>
      </c>
      <c r="C390" s="3" t="s">
        <v>743</v>
      </c>
      <c r="D390" s="65"/>
      <c r="E390" s="3"/>
      <c r="F390" s="117"/>
    </row>
    <row r="391" spans="1:6" ht="16.5" x14ac:dyDescent="0.3">
      <c r="A391" s="3" t="s">
        <v>744</v>
      </c>
      <c r="B391" s="68" t="s">
        <v>1192</v>
      </c>
      <c r="C391" s="3" t="s">
        <v>745</v>
      </c>
      <c r="D391" s="65"/>
      <c r="E391" s="3"/>
      <c r="F391" s="117"/>
    </row>
    <row r="392" spans="1:6" ht="16.5" x14ac:dyDescent="0.3">
      <c r="A392" s="3" t="s">
        <v>746</v>
      </c>
      <c r="B392" s="68" t="s">
        <v>1193</v>
      </c>
      <c r="C392" s="3" t="s">
        <v>747</v>
      </c>
      <c r="D392" s="65"/>
      <c r="E392" s="3"/>
      <c r="F392" s="117"/>
    </row>
    <row r="393" spans="1:6" ht="16.5" x14ac:dyDescent="0.3">
      <c r="A393" s="3" t="s">
        <v>748</v>
      </c>
      <c r="B393" s="68" t="s">
        <v>1194</v>
      </c>
      <c r="C393" s="3" t="s">
        <v>749</v>
      </c>
      <c r="D393" s="65"/>
      <c r="E393" s="3"/>
      <c r="F393" s="117"/>
    </row>
    <row r="394" spans="1:6" ht="16.5" x14ac:dyDescent="0.3">
      <c r="A394" s="3" t="s">
        <v>750</v>
      </c>
      <c r="B394" s="68" t="s">
        <v>1195</v>
      </c>
      <c r="C394" s="3" t="s">
        <v>751</v>
      </c>
      <c r="D394" s="65"/>
      <c r="E394" s="3"/>
      <c r="F394" s="117"/>
    </row>
    <row r="395" spans="1:6" ht="16.5" x14ac:dyDescent="0.3">
      <c r="A395" s="3" t="s">
        <v>752</v>
      </c>
      <c r="B395" s="68" t="s">
        <v>1196</v>
      </c>
      <c r="C395" s="3" t="s">
        <v>753</v>
      </c>
      <c r="D395" s="65"/>
      <c r="E395" s="3"/>
      <c r="F395" s="117"/>
    </row>
    <row r="396" spans="1:6" ht="16.5" x14ac:dyDescent="0.3">
      <c r="A396" s="3" t="s">
        <v>754</v>
      </c>
      <c r="B396" s="68" t="s">
        <v>1197</v>
      </c>
      <c r="C396" s="3" t="s">
        <v>755</v>
      </c>
      <c r="D396" s="65"/>
      <c r="E396" s="3"/>
      <c r="F396" s="117"/>
    </row>
    <row r="397" spans="1:6" ht="16.5" x14ac:dyDescent="0.3">
      <c r="A397" s="3" t="s">
        <v>756</v>
      </c>
      <c r="B397" s="68" t="s">
        <v>1198</v>
      </c>
      <c r="C397" s="3" t="s">
        <v>757</v>
      </c>
      <c r="D397" s="65"/>
      <c r="E397" s="3"/>
      <c r="F397" s="117"/>
    </row>
    <row r="398" spans="1:6" ht="16.5" x14ac:dyDescent="0.3">
      <c r="A398" s="3" t="s">
        <v>758</v>
      </c>
      <c r="B398" s="68" t="s">
        <v>1199</v>
      </c>
      <c r="C398" s="3" t="s">
        <v>759</v>
      </c>
      <c r="D398" s="65"/>
      <c r="E398" s="3"/>
      <c r="F398" s="117"/>
    </row>
    <row r="399" spans="1:6" ht="16.5" x14ac:dyDescent="0.3">
      <c r="A399" s="3" t="s">
        <v>760</v>
      </c>
      <c r="B399" s="68" t="s">
        <v>1287</v>
      </c>
      <c r="C399" s="3" t="s">
        <v>761</v>
      </c>
      <c r="D399" s="65"/>
      <c r="E399" s="3"/>
      <c r="F399" s="117"/>
    </row>
    <row r="400" spans="1:6" ht="16.5" x14ac:dyDescent="0.3">
      <c r="A400" s="3" t="s">
        <v>762</v>
      </c>
      <c r="B400" s="68" t="s">
        <v>1200</v>
      </c>
      <c r="C400" s="3" t="s">
        <v>763</v>
      </c>
      <c r="D400" s="65"/>
      <c r="E400" s="3"/>
      <c r="F400" s="117"/>
    </row>
    <row r="401" spans="1:6" ht="16.5" x14ac:dyDescent="0.3">
      <c r="A401" s="3" t="s">
        <v>764</v>
      </c>
      <c r="B401" s="68" t="s">
        <v>1201</v>
      </c>
      <c r="C401" s="3" t="s">
        <v>765</v>
      </c>
      <c r="D401" s="65"/>
      <c r="E401" s="3"/>
      <c r="F401" s="117"/>
    </row>
    <row r="402" spans="1:6" ht="16.5" x14ac:dyDescent="0.3">
      <c r="A402" s="3" t="s">
        <v>766</v>
      </c>
      <c r="B402" s="68" t="s">
        <v>1202</v>
      </c>
      <c r="C402" s="3" t="s">
        <v>767</v>
      </c>
      <c r="D402" s="65"/>
      <c r="E402" s="3"/>
      <c r="F402" s="117"/>
    </row>
    <row r="403" spans="1:6" ht="16.5" x14ac:dyDescent="0.3">
      <c r="A403" s="3" t="s">
        <v>768</v>
      </c>
      <c r="B403" s="68" t="s">
        <v>1203</v>
      </c>
      <c r="C403" s="3" t="s">
        <v>769</v>
      </c>
      <c r="D403" s="65"/>
      <c r="E403" s="3"/>
      <c r="F403" s="117"/>
    </row>
    <row r="404" spans="1:6" ht="16.5" x14ac:dyDescent="0.3">
      <c r="A404" s="3" t="s">
        <v>770</v>
      </c>
      <c r="B404" s="68" t="s">
        <v>1204</v>
      </c>
      <c r="C404" s="3" t="s">
        <v>771</v>
      </c>
      <c r="D404" s="65"/>
      <c r="E404" s="3"/>
      <c r="F404" s="117"/>
    </row>
    <row r="405" spans="1:6" ht="16.5" x14ac:dyDescent="0.3">
      <c r="A405" s="3" t="s">
        <v>772</v>
      </c>
      <c r="B405" s="68" t="s">
        <v>1205</v>
      </c>
      <c r="C405" s="3" t="s">
        <v>773</v>
      </c>
      <c r="D405" s="65"/>
      <c r="E405" s="3"/>
      <c r="F405" s="117"/>
    </row>
    <row r="406" spans="1:6" ht="16.5" x14ac:dyDescent="0.3">
      <c r="A406" s="3" t="s">
        <v>774</v>
      </c>
      <c r="B406" s="68" t="s">
        <v>1206</v>
      </c>
      <c r="C406" s="3" t="s">
        <v>775</v>
      </c>
      <c r="D406" s="65"/>
      <c r="E406" s="3"/>
      <c r="F406" s="117"/>
    </row>
    <row r="407" spans="1:6" ht="16.5" x14ac:dyDescent="0.3">
      <c r="A407" s="3" t="s">
        <v>776</v>
      </c>
      <c r="B407" s="68" t="s">
        <v>1207</v>
      </c>
      <c r="C407" s="3" t="s">
        <v>777</v>
      </c>
      <c r="D407" s="65"/>
      <c r="E407" s="3"/>
      <c r="F407" s="117"/>
    </row>
    <row r="408" spans="1:6" ht="16.5" x14ac:dyDescent="0.3">
      <c r="A408" s="3" t="s">
        <v>778</v>
      </c>
      <c r="B408" s="68" t="s">
        <v>1208</v>
      </c>
      <c r="C408" s="3" t="s">
        <v>779</v>
      </c>
      <c r="D408" s="65"/>
      <c r="E408" s="3"/>
      <c r="F408" s="117"/>
    </row>
    <row r="409" spans="1:6" ht="16.5" x14ac:dyDescent="0.3">
      <c r="A409" s="3" t="s">
        <v>780</v>
      </c>
      <c r="B409" s="68" t="s">
        <v>1288</v>
      </c>
      <c r="C409" s="3" t="s">
        <v>781</v>
      </c>
      <c r="D409" s="65"/>
      <c r="E409" s="3"/>
      <c r="F409" s="117"/>
    </row>
    <row r="410" spans="1:6" ht="16.5" x14ac:dyDescent="0.3">
      <c r="A410" s="3" t="s">
        <v>782</v>
      </c>
      <c r="B410" s="68" t="s">
        <v>1209</v>
      </c>
      <c r="C410" s="3" t="s">
        <v>783</v>
      </c>
      <c r="D410" s="65"/>
      <c r="E410" s="3"/>
      <c r="F410" s="117"/>
    </row>
    <row r="411" spans="1:6" ht="16.5" x14ac:dyDescent="0.3">
      <c r="A411" s="3" t="s">
        <v>784</v>
      </c>
      <c r="B411" s="68" t="s">
        <v>1210</v>
      </c>
      <c r="C411" s="3" t="s">
        <v>785</v>
      </c>
      <c r="D411" s="65"/>
      <c r="E411" s="3"/>
      <c r="F411" s="117"/>
    </row>
    <row r="412" spans="1:6" ht="16.5" x14ac:dyDescent="0.3">
      <c r="A412" s="3" t="s">
        <v>786</v>
      </c>
      <c r="B412" s="68" t="s">
        <v>1211</v>
      </c>
      <c r="C412" s="3" t="s">
        <v>787</v>
      </c>
      <c r="D412" s="65"/>
      <c r="E412" s="3"/>
      <c r="F412" s="117"/>
    </row>
    <row r="413" spans="1:6" ht="16.5" x14ac:dyDescent="0.3">
      <c r="A413" s="3" t="s">
        <v>788</v>
      </c>
      <c r="B413" s="68" t="s">
        <v>1212</v>
      </c>
      <c r="C413" s="3" t="s">
        <v>789</v>
      </c>
      <c r="D413" s="65"/>
      <c r="E413" s="3"/>
      <c r="F413" s="117"/>
    </row>
    <row r="414" spans="1:6" ht="16.5" x14ac:dyDescent="0.3">
      <c r="A414" s="3" t="s">
        <v>790</v>
      </c>
      <c r="B414" s="68" t="s">
        <v>1213</v>
      </c>
      <c r="C414" s="3" t="s">
        <v>791</v>
      </c>
      <c r="D414" s="65"/>
      <c r="E414" s="3"/>
      <c r="F414" s="117"/>
    </row>
    <row r="415" spans="1:6" ht="16.5" x14ac:dyDescent="0.3">
      <c r="A415" s="3" t="s">
        <v>792</v>
      </c>
      <c r="B415" s="68" t="s">
        <v>1214</v>
      </c>
      <c r="C415" s="3" t="s">
        <v>793</v>
      </c>
      <c r="D415" s="65"/>
      <c r="E415" s="3"/>
      <c r="F415" s="117"/>
    </row>
    <row r="416" spans="1:6" ht="16.5" x14ac:dyDescent="0.3">
      <c r="A416" s="3" t="s">
        <v>794</v>
      </c>
      <c r="B416" s="68" t="s">
        <v>1215</v>
      </c>
      <c r="C416" s="3" t="s">
        <v>795</v>
      </c>
      <c r="D416" s="65"/>
      <c r="E416" s="3"/>
      <c r="F416" s="117"/>
    </row>
    <row r="417" spans="1:6" ht="16.5" x14ac:dyDescent="0.3">
      <c r="A417" s="3" t="s">
        <v>796</v>
      </c>
      <c r="B417" s="68" t="s">
        <v>1216</v>
      </c>
      <c r="C417" s="3" t="s">
        <v>797</v>
      </c>
      <c r="D417" s="65"/>
      <c r="E417" s="3"/>
      <c r="F417" s="117"/>
    </row>
    <row r="418" spans="1:6" ht="16.5" x14ac:dyDescent="0.3">
      <c r="A418" s="3" t="s">
        <v>798</v>
      </c>
      <c r="B418" s="68" t="s">
        <v>1289</v>
      </c>
      <c r="C418" s="3" t="s">
        <v>799</v>
      </c>
      <c r="D418" s="65"/>
      <c r="E418" s="3"/>
      <c r="F418" s="117"/>
    </row>
    <row r="419" spans="1:6" ht="16.5" x14ac:dyDescent="0.3">
      <c r="A419" s="3" t="s">
        <v>800</v>
      </c>
      <c r="B419" s="68" t="s">
        <v>1217</v>
      </c>
      <c r="C419" s="3" t="s">
        <v>801</v>
      </c>
      <c r="D419" s="65"/>
      <c r="E419" s="3"/>
      <c r="F419" s="117"/>
    </row>
    <row r="420" spans="1:6" ht="16.5" x14ac:dyDescent="0.3">
      <c r="A420" s="3" t="s">
        <v>802</v>
      </c>
      <c r="B420" s="68" t="s">
        <v>1218</v>
      </c>
      <c r="C420" s="3" t="s">
        <v>803</v>
      </c>
      <c r="D420" s="65"/>
      <c r="E420" s="3"/>
      <c r="F420" s="117"/>
    </row>
    <row r="421" spans="1:6" ht="16.5" x14ac:dyDescent="0.3">
      <c r="A421" s="3" t="s">
        <v>804</v>
      </c>
      <c r="B421" s="68" t="s">
        <v>1290</v>
      </c>
      <c r="C421" s="3" t="s">
        <v>805</v>
      </c>
      <c r="D421" s="65"/>
      <c r="E421" s="3"/>
      <c r="F421" s="117"/>
    </row>
    <row r="422" spans="1:6" ht="16.5" x14ac:dyDescent="0.3">
      <c r="A422" s="3" t="s">
        <v>806</v>
      </c>
      <c r="B422" s="68" t="s">
        <v>1219</v>
      </c>
      <c r="C422" s="3" t="s">
        <v>807</v>
      </c>
      <c r="D422" s="66">
        <v>16170</v>
      </c>
      <c r="E422" s="3" t="s">
        <v>808</v>
      </c>
      <c r="F422" s="118" t="s">
        <v>1314</v>
      </c>
    </row>
    <row r="423" spans="1:6" ht="16.5" x14ac:dyDescent="0.3">
      <c r="A423" s="3" t="s">
        <v>809</v>
      </c>
      <c r="B423" s="68" t="s">
        <v>1219</v>
      </c>
      <c r="C423" s="3" t="s">
        <v>807</v>
      </c>
      <c r="D423" s="66">
        <v>16270</v>
      </c>
      <c r="E423" s="3" t="s">
        <v>810</v>
      </c>
      <c r="F423" s="118" t="s">
        <v>1314</v>
      </c>
    </row>
    <row r="424" spans="1:6" ht="16.5" x14ac:dyDescent="0.3">
      <c r="A424" s="3" t="s">
        <v>811</v>
      </c>
      <c r="B424" s="68" t="s">
        <v>1219</v>
      </c>
      <c r="C424" s="3" t="s">
        <v>807</v>
      </c>
      <c r="D424" s="66">
        <v>16370</v>
      </c>
      <c r="E424" s="3" t="s">
        <v>812</v>
      </c>
      <c r="F424" s="118" t="s">
        <v>1314</v>
      </c>
    </row>
    <row r="425" spans="1:6" ht="16.5" x14ac:dyDescent="0.3">
      <c r="A425" s="3" t="s">
        <v>813</v>
      </c>
      <c r="B425" s="68" t="s">
        <v>1219</v>
      </c>
      <c r="C425" s="3" t="s">
        <v>807</v>
      </c>
      <c r="D425" s="66">
        <v>16610</v>
      </c>
      <c r="E425" s="3" t="s">
        <v>814</v>
      </c>
      <c r="F425" s="118" t="s">
        <v>1314</v>
      </c>
    </row>
    <row r="426" spans="1:6" ht="16.5" x14ac:dyDescent="0.3">
      <c r="A426" s="3" t="s">
        <v>815</v>
      </c>
      <c r="B426" s="68" t="s">
        <v>1219</v>
      </c>
      <c r="C426" s="3" t="s">
        <v>807</v>
      </c>
      <c r="D426" s="66">
        <v>16810</v>
      </c>
      <c r="E426" s="3" t="s">
        <v>42</v>
      </c>
      <c r="F426" s="118" t="s">
        <v>1314</v>
      </c>
    </row>
    <row r="427" spans="1:6" ht="16.5" x14ac:dyDescent="0.3">
      <c r="A427" s="3" t="s">
        <v>816</v>
      </c>
      <c r="B427" s="68" t="s">
        <v>1219</v>
      </c>
      <c r="C427" s="3" t="s">
        <v>807</v>
      </c>
      <c r="D427" s="65"/>
      <c r="E427" s="3" t="s">
        <v>37</v>
      </c>
      <c r="F427" s="118" t="s">
        <v>1314</v>
      </c>
    </row>
    <row r="428" spans="1:6" ht="16.5" x14ac:dyDescent="0.3">
      <c r="A428" s="3" t="s">
        <v>817</v>
      </c>
      <c r="B428" s="68" t="s">
        <v>1220</v>
      </c>
      <c r="C428" s="3" t="s">
        <v>818</v>
      </c>
      <c r="D428" s="65"/>
      <c r="E428" s="3"/>
      <c r="F428" s="117"/>
    </row>
    <row r="429" spans="1:6" ht="16.5" x14ac:dyDescent="0.3">
      <c r="A429" s="3" t="s">
        <v>819</v>
      </c>
      <c r="B429" s="68" t="s">
        <v>1065</v>
      </c>
      <c r="C429" s="3" t="s">
        <v>820</v>
      </c>
      <c r="D429" s="65"/>
      <c r="E429" s="3"/>
      <c r="F429" s="117"/>
    </row>
    <row r="430" spans="1:6" ht="16.5" x14ac:dyDescent="0.3">
      <c r="A430" s="3" t="s">
        <v>821</v>
      </c>
      <c r="B430" s="68" t="s">
        <v>1291</v>
      </c>
      <c r="C430" s="3" t="s">
        <v>822</v>
      </c>
      <c r="D430" s="65" t="s">
        <v>823</v>
      </c>
      <c r="E430" s="3" t="s">
        <v>824</v>
      </c>
      <c r="F430" s="118" t="s">
        <v>1314</v>
      </c>
    </row>
    <row r="431" spans="1:6" ht="16.5" x14ac:dyDescent="0.3">
      <c r="A431" s="3" t="s">
        <v>825</v>
      </c>
      <c r="B431" s="68" t="s">
        <v>1291</v>
      </c>
      <c r="C431" s="3" t="s">
        <v>822</v>
      </c>
      <c r="D431" s="65"/>
      <c r="E431" s="3" t="s">
        <v>37</v>
      </c>
      <c r="F431" s="118" t="s">
        <v>1314</v>
      </c>
    </row>
    <row r="432" spans="1:6" ht="16.5" x14ac:dyDescent="0.3">
      <c r="A432" s="3" t="s">
        <v>826</v>
      </c>
      <c r="B432" s="68" t="s">
        <v>1221</v>
      </c>
      <c r="C432" s="3" t="s">
        <v>827</v>
      </c>
      <c r="D432" s="65"/>
      <c r="E432" s="3"/>
      <c r="F432" s="117"/>
    </row>
    <row r="433" spans="1:6" ht="16.5" x14ac:dyDescent="0.3">
      <c r="A433" s="3" t="s">
        <v>828</v>
      </c>
      <c r="B433" s="68" t="s">
        <v>1222</v>
      </c>
      <c r="C433" s="3" t="s">
        <v>829</v>
      </c>
      <c r="D433" s="66">
        <v>27120</v>
      </c>
      <c r="E433" s="3" t="s">
        <v>128</v>
      </c>
      <c r="F433" s="118" t="s">
        <v>1314</v>
      </c>
    </row>
    <row r="434" spans="1:6" ht="16.5" x14ac:dyDescent="0.3">
      <c r="A434" s="3" t="s">
        <v>830</v>
      </c>
      <c r="B434" s="68" t="s">
        <v>1222</v>
      </c>
      <c r="C434" s="3" t="s">
        <v>829</v>
      </c>
      <c r="D434" s="66">
        <v>27200</v>
      </c>
      <c r="E434" s="3" t="s">
        <v>831</v>
      </c>
      <c r="F434" s="118" t="s">
        <v>1314</v>
      </c>
    </row>
    <row r="435" spans="1:6" ht="16.5" x14ac:dyDescent="0.3">
      <c r="A435" s="3" t="s">
        <v>832</v>
      </c>
      <c r="B435" s="68" t="s">
        <v>1222</v>
      </c>
      <c r="C435" s="3" t="s">
        <v>829</v>
      </c>
      <c r="D435" s="66">
        <v>27230</v>
      </c>
      <c r="E435" s="3" t="s">
        <v>130</v>
      </c>
      <c r="F435" s="118" t="s">
        <v>1314</v>
      </c>
    </row>
    <row r="436" spans="1:6" ht="16.5" x14ac:dyDescent="0.3">
      <c r="A436" s="3" t="s">
        <v>833</v>
      </c>
      <c r="B436" s="68" t="s">
        <v>1222</v>
      </c>
      <c r="C436" s="3" t="s">
        <v>829</v>
      </c>
      <c r="D436" s="66">
        <v>27240</v>
      </c>
      <c r="E436" s="3" t="s">
        <v>678</v>
      </c>
      <c r="F436" s="118" t="s">
        <v>1314</v>
      </c>
    </row>
    <row r="437" spans="1:6" ht="16.5" x14ac:dyDescent="0.3">
      <c r="A437" s="3" t="s">
        <v>834</v>
      </c>
      <c r="B437" s="68" t="s">
        <v>1222</v>
      </c>
      <c r="C437" s="3" t="s">
        <v>829</v>
      </c>
      <c r="D437" s="66">
        <v>27350</v>
      </c>
      <c r="E437" s="3" t="s">
        <v>835</v>
      </c>
      <c r="F437" s="118" t="s">
        <v>1314</v>
      </c>
    </row>
    <row r="438" spans="1:6" ht="16.5" x14ac:dyDescent="0.3">
      <c r="A438" s="3" t="s">
        <v>836</v>
      </c>
      <c r="B438" s="68" t="s">
        <v>1222</v>
      </c>
      <c r="C438" s="3" t="s">
        <v>829</v>
      </c>
      <c r="D438" s="66">
        <v>27360</v>
      </c>
      <c r="E438" s="3" t="s">
        <v>837</v>
      </c>
      <c r="F438" s="118" t="s">
        <v>1314</v>
      </c>
    </row>
    <row r="439" spans="1:6" ht="16.5" x14ac:dyDescent="0.3">
      <c r="A439" s="3" t="s">
        <v>838</v>
      </c>
      <c r="B439" s="68" t="s">
        <v>1222</v>
      </c>
      <c r="C439" s="3" t="s">
        <v>829</v>
      </c>
      <c r="D439" s="66">
        <v>27510</v>
      </c>
      <c r="E439" s="3" t="s">
        <v>249</v>
      </c>
      <c r="F439" s="118" t="s">
        <v>1314</v>
      </c>
    </row>
    <row r="440" spans="1:6" ht="16.5" x14ac:dyDescent="0.3">
      <c r="A440" s="3" t="s">
        <v>839</v>
      </c>
      <c r="B440" s="68" t="s">
        <v>1222</v>
      </c>
      <c r="C440" s="3" t="s">
        <v>829</v>
      </c>
      <c r="D440" s="66">
        <v>27600</v>
      </c>
      <c r="E440" s="3" t="s">
        <v>840</v>
      </c>
      <c r="F440" s="118" t="s">
        <v>1314</v>
      </c>
    </row>
    <row r="441" spans="1:6" ht="16.5" x14ac:dyDescent="0.3">
      <c r="A441" s="3" t="s">
        <v>841</v>
      </c>
      <c r="B441" s="68" t="s">
        <v>1222</v>
      </c>
      <c r="C441" s="3" t="s">
        <v>829</v>
      </c>
      <c r="D441" s="66">
        <v>27610</v>
      </c>
      <c r="E441" s="3" t="s">
        <v>842</v>
      </c>
      <c r="F441" s="118" t="s">
        <v>1314</v>
      </c>
    </row>
    <row r="442" spans="1:6" ht="16.5" x14ac:dyDescent="0.3">
      <c r="A442" s="3" t="s">
        <v>843</v>
      </c>
      <c r="B442" s="68" t="s">
        <v>1222</v>
      </c>
      <c r="C442" s="3" t="s">
        <v>829</v>
      </c>
      <c r="D442" s="66">
        <v>27620</v>
      </c>
      <c r="E442" s="3" t="s">
        <v>844</v>
      </c>
      <c r="F442" s="118" t="s">
        <v>1314</v>
      </c>
    </row>
    <row r="443" spans="1:6" ht="16.5" x14ac:dyDescent="0.3">
      <c r="A443" s="3" t="s">
        <v>845</v>
      </c>
      <c r="B443" s="68" t="s">
        <v>1222</v>
      </c>
      <c r="C443" s="3" t="s">
        <v>829</v>
      </c>
      <c r="D443" s="66">
        <v>27630</v>
      </c>
      <c r="E443" s="3" t="s">
        <v>846</v>
      </c>
      <c r="F443" s="118" t="s">
        <v>1314</v>
      </c>
    </row>
    <row r="444" spans="1:6" ht="16.5" x14ac:dyDescent="0.3">
      <c r="A444" s="3" t="s">
        <v>847</v>
      </c>
      <c r="B444" s="68" t="s">
        <v>1222</v>
      </c>
      <c r="C444" s="3" t="s">
        <v>829</v>
      </c>
      <c r="D444" s="66">
        <v>27640</v>
      </c>
      <c r="E444" s="3" t="s">
        <v>848</v>
      </c>
      <c r="F444" s="118" t="s">
        <v>1314</v>
      </c>
    </row>
    <row r="445" spans="1:6" ht="16.5" x14ac:dyDescent="0.3">
      <c r="A445" s="3" t="s">
        <v>849</v>
      </c>
      <c r="B445" s="68" t="s">
        <v>1222</v>
      </c>
      <c r="C445" s="3" t="s">
        <v>829</v>
      </c>
      <c r="D445" s="66">
        <v>27650</v>
      </c>
      <c r="E445" s="3" t="s">
        <v>850</v>
      </c>
      <c r="F445" s="118" t="s">
        <v>1314</v>
      </c>
    </row>
    <row r="446" spans="1:6" ht="16.5" x14ac:dyDescent="0.3">
      <c r="A446" s="3" t="s">
        <v>851</v>
      </c>
      <c r="B446" s="68" t="s">
        <v>1222</v>
      </c>
      <c r="C446" s="3" t="s">
        <v>829</v>
      </c>
      <c r="D446" s="66">
        <v>27660</v>
      </c>
      <c r="E446" s="3" t="s">
        <v>261</v>
      </c>
      <c r="F446" s="118" t="s">
        <v>1314</v>
      </c>
    </row>
    <row r="447" spans="1:6" ht="16.5" x14ac:dyDescent="0.3">
      <c r="A447" s="3" t="s">
        <v>852</v>
      </c>
      <c r="B447" s="68" t="s">
        <v>1222</v>
      </c>
      <c r="C447" s="3" t="s">
        <v>829</v>
      </c>
      <c r="D447" s="66">
        <v>27670</v>
      </c>
      <c r="E447" s="3" t="s">
        <v>160</v>
      </c>
      <c r="F447" s="118" t="s">
        <v>1314</v>
      </c>
    </row>
    <row r="448" spans="1:6" ht="16.5" x14ac:dyDescent="0.3">
      <c r="A448" s="3" t="s">
        <v>853</v>
      </c>
      <c r="B448" s="68" t="s">
        <v>1222</v>
      </c>
      <c r="C448" s="3" t="s">
        <v>829</v>
      </c>
      <c r="D448" s="66">
        <v>27680</v>
      </c>
      <c r="E448" s="3" t="s">
        <v>854</v>
      </c>
      <c r="F448" s="118" t="s">
        <v>1314</v>
      </c>
    </row>
    <row r="449" spans="1:6" ht="16.5" x14ac:dyDescent="0.3">
      <c r="A449" s="3" t="s">
        <v>855</v>
      </c>
      <c r="B449" s="68" t="s">
        <v>1222</v>
      </c>
      <c r="C449" s="3" t="s">
        <v>829</v>
      </c>
      <c r="D449" s="66">
        <v>27690</v>
      </c>
      <c r="E449" s="3" t="s">
        <v>856</v>
      </c>
      <c r="F449" s="118" t="s">
        <v>1314</v>
      </c>
    </row>
    <row r="450" spans="1:6" ht="16.5" x14ac:dyDescent="0.3">
      <c r="A450" s="3" t="s">
        <v>857</v>
      </c>
      <c r="B450" s="68" t="s">
        <v>1222</v>
      </c>
      <c r="C450" s="3" t="s">
        <v>829</v>
      </c>
      <c r="D450" s="66">
        <v>27700</v>
      </c>
      <c r="E450" s="3" t="s">
        <v>858</v>
      </c>
      <c r="F450" s="118" t="s">
        <v>1314</v>
      </c>
    </row>
    <row r="451" spans="1:6" ht="16.5" x14ac:dyDescent="0.3">
      <c r="A451" s="3" t="s">
        <v>859</v>
      </c>
      <c r="B451" s="68" t="s">
        <v>1222</v>
      </c>
      <c r="C451" s="3" t="s">
        <v>829</v>
      </c>
      <c r="D451" s="66">
        <v>27710</v>
      </c>
      <c r="E451" s="3" t="s">
        <v>860</v>
      </c>
      <c r="F451" s="118" t="s">
        <v>1314</v>
      </c>
    </row>
    <row r="452" spans="1:6" ht="16.5" x14ac:dyDescent="0.3">
      <c r="A452" s="3" t="s">
        <v>861</v>
      </c>
      <c r="B452" s="68" t="s">
        <v>1222</v>
      </c>
      <c r="C452" s="3" t="s">
        <v>829</v>
      </c>
      <c r="D452" s="66">
        <v>27720</v>
      </c>
      <c r="E452" s="3" t="s">
        <v>862</v>
      </c>
      <c r="F452" s="118" t="s">
        <v>1314</v>
      </c>
    </row>
    <row r="453" spans="1:6" ht="16.5" x14ac:dyDescent="0.3">
      <c r="A453" s="3" t="s">
        <v>863</v>
      </c>
      <c r="B453" s="68" t="s">
        <v>1222</v>
      </c>
      <c r="C453" s="3" t="s">
        <v>829</v>
      </c>
      <c r="D453" s="66">
        <v>27730</v>
      </c>
      <c r="E453" s="3" t="s">
        <v>864</v>
      </c>
      <c r="F453" s="118" t="s">
        <v>1314</v>
      </c>
    </row>
    <row r="454" spans="1:6" ht="16.5" x14ac:dyDescent="0.3">
      <c r="A454" s="3" t="s">
        <v>865</v>
      </c>
      <c r="B454" s="68" t="s">
        <v>1222</v>
      </c>
      <c r="C454" s="3" t="s">
        <v>829</v>
      </c>
      <c r="D454" s="66">
        <v>27740</v>
      </c>
      <c r="E454" s="3" t="s">
        <v>866</v>
      </c>
      <c r="F454" s="118" t="s">
        <v>1314</v>
      </c>
    </row>
    <row r="455" spans="1:6" ht="16.5" x14ac:dyDescent="0.3">
      <c r="A455" s="3" t="s">
        <v>867</v>
      </c>
      <c r="B455" s="68" t="s">
        <v>1222</v>
      </c>
      <c r="C455" s="3" t="s">
        <v>829</v>
      </c>
      <c r="D455" s="66">
        <v>27750</v>
      </c>
      <c r="E455" s="3" t="s">
        <v>868</v>
      </c>
      <c r="F455" s="118" t="s">
        <v>1314</v>
      </c>
    </row>
    <row r="456" spans="1:6" ht="16.5" x14ac:dyDescent="0.3">
      <c r="A456" s="3" t="s">
        <v>869</v>
      </c>
      <c r="B456" s="68" t="s">
        <v>1222</v>
      </c>
      <c r="C456" s="3" t="s">
        <v>829</v>
      </c>
      <c r="D456" s="66">
        <v>27830</v>
      </c>
      <c r="E456" s="3" t="s">
        <v>870</v>
      </c>
      <c r="F456" s="118" t="s">
        <v>1314</v>
      </c>
    </row>
    <row r="457" spans="1:6" ht="16.5" x14ac:dyDescent="0.3">
      <c r="A457" s="3" t="s">
        <v>871</v>
      </c>
      <c r="B457" s="68" t="s">
        <v>1222</v>
      </c>
      <c r="C457" s="3" t="s">
        <v>829</v>
      </c>
      <c r="D457" s="65"/>
      <c r="E457" s="3" t="s">
        <v>37</v>
      </c>
      <c r="F457" s="118" t="s">
        <v>1314</v>
      </c>
    </row>
    <row r="458" spans="1:6" ht="16.5" x14ac:dyDescent="0.3">
      <c r="A458" s="3" t="s">
        <v>872</v>
      </c>
      <c r="B458" s="68" t="s">
        <v>1223</v>
      </c>
      <c r="C458" s="3" t="s">
        <v>873</v>
      </c>
      <c r="D458" s="66">
        <v>22310</v>
      </c>
      <c r="E458" s="3" t="s">
        <v>874</v>
      </c>
      <c r="F458" s="118" t="s">
        <v>1314</v>
      </c>
    </row>
    <row r="459" spans="1:6" ht="16.5" x14ac:dyDescent="0.3">
      <c r="A459" s="3" t="s">
        <v>875</v>
      </c>
      <c r="B459" s="68" t="s">
        <v>1223</v>
      </c>
      <c r="C459" s="3" t="s">
        <v>873</v>
      </c>
      <c r="D459" s="66">
        <v>22320</v>
      </c>
      <c r="E459" s="3" t="s">
        <v>876</v>
      </c>
      <c r="F459" s="118" t="s">
        <v>1314</v>
      </c>
    </row>
    <row r="460" spans="1:6" ht="16.5" x14ac:dyDescent="0.3">
      <c r="A460" s="3" t="s">
        <v>877</v>
      </c>
      <c r="B460" s="68" t="s">
        <v>1223</v>
      </c>
      <c r="C460" s="3" t="s">
        <v>873</v>
      </c>
      <c r="D460" s="66">
        <v>22330</v>
      </c>
      <c r="E460" s="3" t="s">
        <v>878</v>
      </c>
      <c r="F460" s="118" t="s">
        <v>1314</v>
      </c>
    </row>
    <row r="461" spans="1:6" ht="16.5" x14ac:dyDescent="0.3">
      <c r="A461" s="3" t="s">
        <v>879</v>
      </c>
      <c r="B461" s="68" t="s">
        <v>1223</v>
      </c>
      <c r="C461" s="3" t="s">
        <v>873</v>
      </c>
      <c r="D461" s="66">
        <v>22340</v>
      </c>
      <c r="E461" s="3" t="s">
        <v>880</v>
      </c>
      <c r="F461" s="118" t="s">
        <v>1314</v>
      </c>
    </row>
    <row r="462" spans="1:6" ht="16.5" x14ac:dyDescent="0.3">
      <c r="A462" s="3" t="s">
        <v>881</v>
      </c>
      <c r="B462" s="68" t="s">
        <v>1223</v>
      </c>
      <c r="C462" s="3" t="s">
        <v>873</v>
      </c>
      <c r="D462" s="66">
        <v>22610</v>
      </c>
      <c r="E462" s="3" t="s">
        <v>842</v>
      </c>
      <c r="F462" s="118" t="s">
        <v>1314</v>
      </c>
    </row>
    <row r="463" spans="1:6" ht="16.5" x14ac:dyDescent="0.3">
      <c r="A463" s="3" t="s">
        <v>882</v>
      </c>
      <c r="B463" s="68" t="s">
        <v>1223</v>
      </c>
      <c r="C463" s="3" t="s">
        <v>873</v>
      </c>
      <c r="D463" s="66">
        <v>22620</v>
      </c>
      <c r="E463" s="3" t="s">
        <v>113</v>
      </c>
      <c r="F463" s="118" t="s">
        <v>1314</v>
      </c>
    </row>
    <row r="464" spans="1:6" ht="16.5" x14ac:dyDescent="0.3">
      <c r="A464" s="3" t="s">
        <v>883</v>
      </c>
      <c r="B464" s="68" t="s">
        <v>1223</v>
      </c>
      <c r="C464" s="3" t="s">
        <v>873</v>
      </c>
      <c r="D464" s="66">
        <v>22630</v>
      </c>
      <c r="E464" s="3" t="s">
        <v>844</v>
      </c>
      <c r="F464" s="118" t="s">
        <v>1314</v>
      </c>
    </row>
    <row r="465" spans="1:6" ht="16.5" x14ac:dyDescent="0.3">
      <c r="A465" s="3" t="s">
        <v>884</v>
      </c>
      <c r="B465" s="68" t="s">
        <v>1223</v>
      </c>
      <c r="C465" s="3" t="s">
        <v>873</v>
      </c>
      <c r="D465" s="66">
        <v>22640</v>
      </c>
      <c r="E465" s="3" t="s">
        <v>885</v>
      </c>
      <c r="F465" s="118" t="s">
        <v>1314</v>
      </c>
    </row>
    <row r="466" spans="1:6" ht="16.5" x14ac:dyDescent="0.3">
      <c r="A466" s="3" t="s">
        <v>886</v>
      </c>
      <c r="B466" s="68" t="s">
        <v>1223</v>
      </c>
      <c r="C466" s="3" t="s">
        <v>873</v>
      </c>
      <c r="D466" s="66">
        <v>22650</v>
      </c>
      <c r="E466" s="3" t="s">
        <v>887</v>
      </c>
      <c r="F466" s="118" t="s">
        <v>1314</v>
      </c>
    </row>
    <row r="467" spans="1:6" ht="16.5" x14ac:dyDescent="0.3">
      <c r="A467" s="3" t="s">
        <v>888</v>
      </c>
      <c r="B467" s="68" t="s">
        <v>1223</v>
      </c>
      <c r="C467" s="3" t="s">
        <v>873</v>
      </c>
      <c r="D467" s="66">
        <v>22660</v>
      </c>
      <c r="E467" s="3" t="s">
        <v>160</v>
      </c>
      <c r="F467" s="118" t="s">
        <v>1314</v>
      </c>
    </row>
    <row r="468" spans="1:6" ht="16.5" x14ac:dyDescent="0.3">
      <c r="A468" s="3" t="s">
        <v>889</v>
      </c>
      <c r="B468" s="68" t="s">
        <v>1223</v>
      </c>
      <c r="C468" s="3" t="s">
        <v>873</v>
      </c>
      <c r="D468" s="66">
        <v>22670</v>
      </c>
      <c r="E468" s="3" t="s">
        <v>325</v>
      </c>
      <c r="F468" s="118" t="s">
        <v>1314</v>
      </c>
    </row>
    <row r="469" spans="1:6" ht="16.5" x14ac:dyDescent="0.3">
      <c r="A469" s="3" t="s">
        <v>890</v>
      </c>
      <c r="B469" s="68" t="s">
        <v>1223</v>
      </c>
      <c r="C469" s="3" t="s">
        <v>873</v>
      </c>
      <c r="D469" s="66">
        <v>22810</v>
      </c>
      <c r="E469" s="3" t="s">
        <v>42</v>
      </c>
      <c r="F469" s="118" t="s">
        <v>1314</v>
      </c>
    </row>
    <row r="470" spans="1:6" ht="16.5" x14ac:dyDescent="0.3">
      <c r="A470" s="3" t="s">
        <v>891</v>
      </c>
      <c r="B470" s="68" t="s">
        <v>1223</v>
      </c>
      <c r="C470" s="3" t="s">
        <v>873</v>
      </c>
      <c r="D470" s="65"/>
      <c r="E470" s="3" t="s">
        <v>37</v>
      </c>
      <c r="F470" s="118" t="s">
        <v>1314</v>
      </c>
    </row>
    <row r="471" spans="1:6" ht="16.5" x14ac:dyDescent="0.3">
      <c r="A471" s="3" t="s">
        <v>892</v>
      </c>
      <c r="B471" s="68" t="s">
        <v>1095</v>
      </c>
      <c r="C471" s="3" t="s">
        <v>893</v>
      </c>
      <c r="D471" s="66">
        <v>31110</v>
      </c>
      <c r="E471" s="3" t="s">
        <v>894</v>
      </c>
      <c r="F471" s="118" t="s">
        <v>1314</v>
      </c>
    </row>
    <row r="472" spans="1:6" ht="16.5" x14ac:dyDescent="0.3">
      <c r="A472" s="3" t="s">
        <v>895</v>
      </c>
      <c r="B472" s="68" t="s">
        <v>1095</v>
      </c>
      <c r="C472" s="3" t="s">
        <v>893</v>
      </c>
      <c r="D472" s="66">
        <v>31120</v>
      </c>
      <c r="E472" s="3" t="s">
        <v>896</v>
      </c>
      <c r="F472" s="118" t="s">
        <v>1314</v>
      </c>
    </row>
    <row r="473" spans="1:6" ht="16.5" x14ac:dyDescent="0.3">
      <c r="A473" s="3" t="s">
        <v>897</v>
      </c>
      <c r="B473" s="68" t="s">
        <v>1095</v>
      </c>
      <c r="C473" s="3" t="s">
        <v>893</v>
      </c>
      <c r="D473" s="66">
        <v>31130</v>
      </c>
      <c r="E473" s="3" t="s">
        <v>898</v>
      </c>
      <c r="F473" s="118" t="s">
        <v>1314</v>
      </c>
    </row>
    <row r="474" spans="1:6" ht="16.5" x14ac:dyDescent="0.3">
      <c r="A474" s="3" t="s">
        <v>899</v>
      </c>
      <c r="B474" s="68" t="s">
        <v>1095</v>
      </c>
      <c r="C474" s="3" t="s">
        <v>893</v>
      </c>
      <c r="D474" s="66">
        <v>31140</v>
      </c>
      <c r="E474" s="3" t="s">
        <v>900</v>
      </c>
      <c r="F474" s="118" t="s">
        <v>1314</v>
      </c>
    </row>
    <row r="475" spans="1:6" ht="16.5" x14ac:dyDescent="0.3">
      <c r="A475" s="3" t="s">
        <v>901</v>
      </c>
      <c r="B475" s="68" t="s">
        <v>1095</v>
      </c>
      <c r="C475" s="3" t="s">
        <v>893</v>
      </c>
      <c r="D475" s="66">
        <v>31150</v>
      </c>
      <c r="E475" s="3" t="s">
        <v>902</v>
      </c>
      <c r="F475" s="118" t="s">
        <v>1314</v>
      </c>
    </row>
    <row r="476" spans="1:6" ht="16.5" x14ac:dyDescent="0.3">
      <c r="A476" s="3" t="s">
        <v>903</v>
      </c>
      <c r="B476" s="68" t="s">
        <v>1095</v>
      </c>
      <c r="C476" s="3" t="s">
        <v>893</v>
      </c>
      <c r="D476" s="66">
        <v>31160</v>
      </c>
      <c r="E476" s="3" t="s">
        <v>904</v>
      </c>
      <c r="F476" s="118" t="s">
        <v>1314</v>
      </c>
    </row>
    <row r="477" spans="1:6" ht="16.5" x14ac:dyDescent="0.3">
      <c r="A477" s="3" t="s">
        <v>905</v>
      </c>
      <c r="B477" s="68" t="s">
        <v>1095</v>
      </c>
      <c r="C477" s="3" t="s">
        <v>893</v>
      </c>
      <c r="D477" s="66">
        <v>31810</v>
      </c>
      <c r="E477" s="3" t="s">
        <v>42</v>
      </c>
      <c r="F477" s="118" t="s">
        <v>1314</v>
      </c>
    </row>
    <row r="478" spans="1:6" ht="16.5" x14ac:dyDescent="0.3">
      <c r="A478" s="3" t="s">
        <v>906</v>
      </c>
      <c r="B478" s="68" t="s">
        <v>1095</v>
      </c>
      <c r="C478" s="3" t="s">
        <v>893</v>
      </c>
      <c r="D478" s="65"/>
      <c r="E478" s="3" t="s">
        <v>37</v>
      </c>
      <c r="F478" s="118" t="s">
        <v>1314</v>
      </c>
    </row>
    <row r="479" spans="1:6" ht="16.5" x14ac:dyDescent="0.3">
      <c r="A479" s="3" t="s">
        <v>907</v>
      </c>
      <c r="B479" s="68" t="s">
        <v>1224</v>
      </c>
      <c r="C479" s="3" t="s">
        <v>908</v>
      </c>
      <c r="D479" s="65"/>
      <c r="E479" s="3"/>
      <c r="F479" s="117"/>
    </row>
    <row r="480" spans="1:6" ht="16.5" x14ac:dyDescent="0.3">
      <c r="A480" s="3" t="s">
        <v>909</v>
      </c>
      <c r="B480" s="68" t="s">
        <v>1225</v>
      </c>
      <c r="C480" s="3" t="s">
        <v>910</v>
      </c>
      <c r="D480" s="65"/>
      <c r="E480" s="3"/>
      <c r="F480" s="117"/>
    </row>
    <row r="481" spans="1:6" ht="16.5" x14ac:dyDescent="0.3">
      <c r="A481" s="3" t="s">
        <v>911</v>
      </c>
      <c r="B481" s="68" t="s">
        <v>1226</v>
      </c>
      <c r="C481" s="3" t="s">
        <v>912</v>
      </c>
      <c r="D481" s="65"/>
      <c r="E481" s="3"/>
      <c r="F481" s="117"/>
    </row>
    <row r="482" spans="1:6" ht="16.5" x14ac:dyDescent="0.3">
      <c r="A482" s="3" t="s">
        <v>913</v>
      </c>
      <c r="B482" s="68" t="s">
        <v>1227</v>
      </c>
      <c r="C482" s="3" t="s">
        <v>914</v>
      </c>
      <c r="D482" s="65"/>
      <c r="E482" s="3"/>
      <c r="F482" s="117"/>
    </row>
    <row r="483" spans="1:6" ht="16.5" x14ac:dyDescent="0.3">
      <c r="A483" s="3" t="s">
        <v>915</v>
      </c>
      <c r="B483" s="68" t="s">
        <v>1228</v>
      </c>
      <c r="C483" s="3" t="s">
        <v>916</v>
      </c>
      <c r="D483" s="65"/>
      <c r="E483" s="3"/>
      <c r="F483" s="117"/>
    </row>
    <row r="484" spans="1:6" ht="16.5" x14ac:dyDescent="0.3">
      <c r="A484" s="3" t="s">
        <v>917</v>
      </c>
      <c r="B484" s="68" t="s">
        <v>1229</v>
      </c>
      <c r="C484" s="3" t="s">
        <v>918</v>
      </c>
      <c r="D484" s="65"/>
      <c r="E484" s="3"/>
      <c r="F484" s="117"/>
    </row>
    <row r="485" spans="1:6" ht="16.5" x14ac:dyDescent="0.3">
      <c r="A485" s="3" t="s">
        <v>919</v>
      </c>
      <c r="B485" s="68" t="s">
        <v>1230</v>
      </c>
      <c r="C485" s="3" t="s">
        <v>920</v>
      </c>
      <c r="D485" s="66">
        <v>53810</v>
      </c>
      <c r="E485" s="3" t="s">
        <v>921</v>
      </c>
      <c r="F485" s="118" t="s">
        <v>1314</v>
      </c>
    </row>
    <row r="486" spans="1:6" ht="16.5" x14ac:dyDescent="0.3">
      <c r="A486" s="3" t="s">
        <v>922</v>
      </c>
      <c r="B486" s="68" t="s">
        <v>1230</v>
      </c>
      <c r="C486" s="3" t="s">
        <v>920</v>
      </c>
      <c r="D486" s="65"/>
      <c r="E486" s="3" t="s">
        <v>37</v>
      </c>
      <c r="F486" s="118" t="s">
        <v>1314</v>
      </c>
    </row>
    <row r="487" spans="1:6" ht="16.5" x14ac:dyDescent="0.3">
      <c r="A487" s="3" t="s">
        <v>923</v>
      </c>
      <c r="B487" s="68" t="s">
        <v>1292</v>
      </c>
      <c r="C487" s="3" t="s">
        <v>924</v>
      </c>
      <c r="D487" s="66">
        <v>26110</v>
      </c>
      <c r="E487" s="3" t="s">
        <v>128</v>
      </c>
      <c r="F487" s="118" t="s">
        <v>1314</v>
      </c>
    </row>
    <row r="488" spans="1:6" ht="16.5" x14ac:dyDescent="0.3">
      <c r="A488" s="3" t="s">
        <v>925</v>
      </c>
      <c r="B488" s="68" t="s">
        <v>1292</v>
      </c>
      <c r="C488" s="3" t="s">
        <v>924</v>
      </c>
      <c r="D488" s="66">
        <v>26210</v>
      </c>
      <c r="E488" s="3" t="s">
        <v>926</v>
      </c>
      <c r="F488" s="118" t="s">
        <v>1314</v>
      </c>
    </row>
    <row r="489" spans="1:6" ht="16.5" x14ac:dyDescent="0.3">
      <c r="A489" s="3" t="s">
        <v>927</v>
      </c>
      <c r="B489" s="68" t="s">
        <v>1292</v>
      </c>
      <c r="C489" s="3" t="s">
        <v>924</v>
      </c>
      <c r="D489" s="66">
        <v>26220</v>
      </c>
      <c r="E489" s="3" t="s">
        <v>928</v>
      </c>
      <c r="F489" s="118" t="s">
        <v>1314</v>
      </c>
    </row>
    <row r="490" spans="1:6" ht="16.5" x14ac:dyDescent="0.3">
      <c r="A490" s="3" t="s">
        <v>929</v>
      </c>
      <c r="B490" s="68" t="s">
        <v>1292</v>
      </c>
      <c r="C490" s="3" t="s">
        <v>924</v>
      </c>
      <c r="D490" s="66">
        <v>26230</v>
      </c>
      <c r="E490" s="3" t="s">
        <v>134</v>
      </c>
      <c r="F490" s="118" t="s">
        <v>1314</v>
      </c>
    </row>
    <row r="491" spans="1:6" ht="16.5" x14ac:dyDescent="0.3">
      <c r="A491" s="3" t="s">
        <v>930</v>
      </c>
      <c r="B491" s="68" t="s">
        <v>1292</v>
      </c>
      <c r="C491" s="3" t="s">
        <v>924</v>
      </c>
      <c r="D491" s="66">
        <v>26310</v>
      </c>
      <c r="E491" s="3" t="s">
        <v>931</v>
      </c>
      <c r="F491" s="118" t="s">
        <v>1314</v>
      </c>
    </row>
    <row r="492" spans="1:6" ht="16.5" x14ac:dyDescent="0.3">
      <c r="A492" s="3" t="s">
        <v>932</v>
      </c>
      <c r="B492" s="68" t="s">
        <v>1292</v>
      </c>
      <c r="C492" s="3" t="s">
        <v>924</v>
      </c>
      <c r="D492" s="66">
        <v>26410</v>
      </c>
      <c r="E492" s="3" t="s">
        <v>140</v>
      </c>
      <c r="F492" s="118" t="s">
        <v>1314</v>
      </c>
    </row>
    <row r="493" spans="1:6" ht="16.5" x14ac:dyDescent="0.3">
      <c r="A493" s="3" t="s">
        <v>933</v>
      </c>
      <c r="B493" s="68" t="s">
        <v>1292</v>
      </c>
      <c r="C493" s="3" t="s">
        <v>924</v>
      </c>
      <c r="D493" s="66">
        <v>26420</v>
      </c>
      <c r="E493" s="3" t="s">
        <v>934</v>
      </c>
      <c r="F493" s="118" t="s">
        <v>1314</v>
      </c>
    </row>
    <row r="494" spans="1:6" ht="16.5" x14ac:dyDescent="0.3">
      <c r="A494" s="3" t="s">
        <v>935</v>
      </c>
      <c r="B494" s="68" t="s">
        <v>1292</v>
      </c>
      <c r="C494" s="3" t="s">
        <v>924</v>
      </c>
      <c r="D494" s="66">
        <v>26510</v>
      </c>
      <c r="E494" s="3" t="s">
        <v>936</v>
      </c>
      <c r="F494" s="118" t="s">
        <v>1314</v>
      </c>
    </row>
    <row r="495" spans="1:6" ht="16.5" x14ac:dyDescent="0.3">
      <c r="A495" s="3" t="s">
        <v>937</v>
      </c>
      <c r="B495" s="68" t="s">
        <v>1292</v>
      </c>
      <c r="C495" s="3" t="s">
        <v>924</v>
      </c>
      <c r="D495" s="66">
        <v>26610</v>
      </c>
      <c r="E495" s="3" t="s">
        <v>938</v>
      </c>
      <c r="F495" s="118" t="s">
        <v>1314</v>
      </c>
    </row>
    <row r="496" spans="1:6" ht="16.5" x14ac:dyDescent="0.3">
      <c r="A496" s="3" t="s">
        <v>939</v>
      </c>
      <c r="B496" s="68" t="s">
        <v>1292</v>
      </c>
      <c r="C496" s="3" t="s">
        <v>924</v>
      </c>
      <c r="D496" s="66">
        <v>26620</v>
      </c>
      <c r="E496" s="3" t="s">
        <v>316</v>
      </c>
      <c r="F496" s="118" t="s">
        <v>1314</v>
      </c>
    </row>
    <row r="497" spans="1:6" ht="16.5" x14ac:dyDescent="0.3">
      <c r="A497" s="3" t="s">
        <v>940</v>
      </c>
      <c r="B497" s="68" t="s">
        <v>1292</v>
      </c>
      <c r="C497" s="3" t="s">
        <v>924</v>
      </c>
      <c r="D497" s="66">
        <v>26630</v>
      </c>
      <c r="E497" s="3" t="s">
        <v>941</v>
      </c>
      <c r="F497" s="118" t="s">
        <v>1314</v>
      </c>
    </row>
    <row r="498" spans="1:6" ht="16.5" x14ac:dyDescent="0.3">
      <c r="A498" s="3" t="s">
        <v>942</v>
      </c>
      <c r="B498" s="68" t="s">
        <v>1292</v>
      </c>
      <c r="C498" s="3" t="s">
        <v>924</v>
      </c>
      <c r="D498" s="66">
        <v>26640</v>
      </c>
      <c r="E498" s="3" t="s">
        <v>943</v>
      </c>
      <c r="F498" s="118" t="s">
        <v>1314</v>
      </c>
    </row>
    <row r="499" spans="1:6" ht="16.5" x14ac:dyDescent="0.3">
      <c r="A499" s="3" t="s">
        <v>944</v>
      </c>
      <c r="B499" s="68" t="s">
        <v>1292</v>
      </c>
      <c r="C499" s="3" t="s">
        <v>924</v>
      </c>
      <c r="D499" s="66">
        <v>26650</v>
      </c>
      <c r="E499" s="3" t="s">
        <v>361</v>
      </c>
      <c r="F499" s="118" t="s">
        <v>1314</v>
      </c>
    </row>
    <row r="500" spans="1:6" ht="16.5" x14ac:dyDescent="0.3">
      <c r="A500" s="3" t="s">
        <v>945</v>
      </c>
      <c r="B500" s="68" t="s">
        <v>1292</v>
      </c>
      <c r="C500" s="3" t="s">
        <v>924</v>
      </c>
      <c r="D500" s="66">
        <v>26700</v>
      </c>
      <c r="E500" s="3" t="s">
        <v>160</v>
      </c>
      <c r="F500" s="118" t="s">
        <v>1314</v>
      </c>
    </row>
    <row r="501" spans="1:6" ht="16.5" x14ac:dyDescent="0.3">
      <c r="A501" s="3" t="s">
        <v>946</v>
      </c>
      <c r="B501" s="68" t="s">
        <v>1292</v>
      </c>
      <c r="C501" s="3" t="s">
        <v>924</v>
      </c>
      <c r="D501" s="66">
        <v>26810</v>
      </c>
      <c r="E501" s="3" t="s">
        <v>947</v>
      </c>
      <c r="F501" s="118" t="s">
        <v>1314</v>
      </c>
    </row>
    <row r="502" spans="1:6" ht="16.5" x14ac:dyDescent="0.3">
      <c r="A502" s="3" t="s">
        <v>948</v>
      </c>
      <c r="B502" s="68" t="s">
        <v>1292</v>
      </c>
      <c r="C502" s="3" t="s">
        <v>924</v>
      </c>
      <c r="D502" s="65"/>
      <c r="E502" s="3" t="s">
        <v>37</v>
      </c>
      <c r="F502" s="118" t="s">
        <v>1314</v>
      </c>
    </row>
    <row r="503" spans="1:6" ht="16.5" x14ac:dyDescent="0.3">
      <c r="A503" s="3" t="s">
        <v>949</v>
      </c>
      <c r="B503" s="68" t="s">
        <v>1231</v>
      </c>
      <c r="C503" s="3" t="s">
        <v>950</v>
      </c>
      <c r="D503" s="65"/>
      <c r="E503" s="3"/>
      <c r="F503" s="117"/>
    </row>
    <row r="504" spans="1:6" ht="16.5" x14ac:dyDescent="0.3">
      <c r="A504" s="3" t="s">
        <v>951</v>
      </c>
      <c r="B504" s="68" t="s">
        <v>1232</v>
      </c>
      <c r="C504" s="3" t="s">
        <v>952</v>
      </c>
      <c r="D504" s="65"/>
      <c r="E504" s="3"/>
      <c r="F504" s="117"/>
    </row>
    <row r="505" spans="1:6" ht="16.5" x14ac:dyDescent="0.3">
      <c r="A505" s="3" t="s">
        <v>953</v>
      </c>
      <c r="B505" s="68" t="s">
        <v>1293</v>
      </c>
      <c r="C505" s="3" t="s">
        <v>954</v>
      </c>
      <c r="D505" s="65"/>
      <c r="E505" s="3"/>
      <c r="F505" s="117"/>
    </row>
    <row r="506" spans="1:6" ht="16.5" x14ac:dyDescent="0.3">
      <c r="A506" s="3" t="s">
        <v>955</v>
      </c>
      <c r="B506" s="68" t="s">
        <v>1233</v>
      </c>
      <c r="C506" s="3" t="s">
        <v>956</v>
      </c>
      <c r="D506" s="65"/>
      <c r="E506" s="3"/>
      <c r="F506" s="117"/>
    </row>
    <row r="507" spans="1:6" ht="16.5" x14ac:dyDescent="0.3">
      <c r="A507" s="3" t="s">
        <v>957</v>
      </c>
      <c r="B507" s="68" t="s">
        <v>1234</v>
      </c>
      <c r="C507" s="3" t="s">
        <v>958</v>
      </c>
      <c r="D507" s="65"/>
      <c r="E507" s="3"/>
      <c r="F507" s="117"/>
    </row>
    <row r="508" spans="1:6" ht="16.5" x14ac:dyDescent="0.3">
      <c r="A508" s="3" t="s">
        <v>959</v>
      </c>
      <c r="B508" s="68" t="s">
        <v>1294</v>
      </c>
      <c r="C508" s="3" t="s">
        <v>960</v>
      </c>
      <c r="D508" s="65"/>
      <c r="E508" s="3"/>
      <c r="F508" s="117"/>
    </row>
    <row r="509" spans="1:6" ht="16.5" x14ac:dyDescent="0.3">
      <c r="A509" s="3" t="s">
        <v>961</v>
      </c>
      <c r="B509" s="68" t="s">
        <v>1235</v>
      </c>
      <c r="C509" s="3" t="s">
        <v>962</v>
      </c>
      <c r="D509" s="65"/>
      <c r="E509" s="3"/>
      <c r="F509" s="117"/>
    </row>
    <row r="510" spans="1:6" ht="16.5" x14ac:dyDescent="0.3">
      <c r="A510" s="3" t="s">
        <v>963</v>
      </c>
      <c r="B510" s="68" t="s">
        <v>1295</v>
      </c>
      <c r="C510" s="3" t="s">
        <v>964</v>
      </c>
      <c r="D510" s="65"/>
      <c r="E510" s="3"/>
      <c r="F510" s="117"/>
    </row>
    <row r="511" spans="1:6" ht="16.5" x14ac:dyDescent="0.3">
      <c r="A511" s="3" t="s">
        <v>965</v>
      </c>
      <c r="B511" s="68" t="s">
        <v>1296</v>
      </c>
      <c r="C511" s="3" t="s">
        <v>966</v>
      </c>
      <c r="D511" s="65"/>
      <c r="E511" s="3"/>
      <c r="F511" s="117"/>
    </row>
    <row r="512" spans="1:6" ht="16.5" x14ac:dyDescent="0.3">
      <c r="A512" s="3" t="s">
        <v>967</v>
      </c>
      <c r="B512" s="68" t="s">
        <v>1297</v>
      </c>
      <c r="C512" s="3" t="s">
        <v>968</v>
      </c>
      <c r="D512" s="65"/>
      <c r="E512" s="3"/>
      <c r="F512" s="117"/>
    </row>
    <row r="513" spans="1:6" ht="16.5" x14ac:dyDescent="0.3">
      <c r="A513" s="3" t="s">
        <v>969</v>
      </c>
      <c r="B513" s="68" t="s">
        <v>1236</v>
      </c>
      <c r="C513" s="3" t="s">
        <v>970</v>
      </c>
      <c r="D513" s="65"/>
      <c r="E513" s="3"/>
      <c r="F513" s="117"/>
    </row>
    <row r="514" spans="1:6" ht="16.5" x14ac:dyDescent="0.3">
      <c r="A514" s="3" t="s">
        <v>971</v>
      </c>
      <c r="B514" s="68" t="s">
        <v>1237</v>
      </c>
      <c r="C514" s="3" t="s">
        <v>972</v>
      </c>
      <c r="D514" s="65"/>
      <c r="E514" s="3"/>
      <c r="F514" s="117"/>
    </row>
    <row r="515" spans="1:6" ht="16.5" x14ac:dyDescent="0.3">
      <c r="A515" s="3" t="s">
        <v>973</v>
      </c>
      <c r="B515" s="68" t="s">
        <v>1298</v>
      </c>
      <c r="C515" s="3" t="s">
        <v>974</v>
      </c>
      <c r="D515" s="65"/>
      <c r="E515" s="3"/>
      <c r="F515" s="117"/>
    </row>
    <row r="516" spans="1:6" ht="16.5" x14ac:dyDescent="0.3">
      <c r="A516" s="3" t="s">
        <v>975</v>
      </c>
      <c r="B516" s="68" t="s">
        <v>1238</v>
      </c>
      <c r="C516" s="3" t="s">
        <v>976</v>
      </c>
      <c r="D516" s="65"/>
      <c r="E516" s="3"/>
      <c r="F516" s="117"/>
    </row>
    <row r="517" spans="1:6" ht="16.5" x14ac:dyDescent="0.3">
      <c r="A517" s="3" t="s">
        <v>977</v>
      </c>
      <c r="B517" s="68" t="s">
        <v>1299</v>
      </c>
      <c r="C517" s="3" t="s">
        <v>978</v>
      </c>
      <c r="D517" s="65"/>
      <c r="E517" s="3"/>
      <c r="F517" s="117"/>
    </row>
    <row r="518" spans="1:6" ht="16.5" x14ac:dyDescent="0.3">
      <c r="A518" s="3" t="s">
        <v>979</v>
      </c>
      <c r="B518" s="68" t="s">
        <v>1300</v>
      </c>
      <c r="C518" s="3" t="s">
        <v>980</v>
      </c>
      <c r="D518" s="65"/>
      <c r="E518" s="3"/>
      <c r="F518" s="117"/>
    </row>
    <row r="519" spans="1:6" ht="16.5" x14ac:dyDescent="0.3">
      <c r="A519" s="3" t="s">
        <v>981</v>
      </c>
      <c r="B519" s="68" t="s">
        <v>1239</v>
      </c>
      <c r="C519" s="3" t="s">
        <v>982</v>
      </c>
      <c r="D519" s="65"/>
      <c r="E519" s="3"/>
      <c r="F519" s="117"/>
    </row>
    <row r="520" spans="1:6" ht="16.5" x14ac:dyDescent="0.3">
      <c r="A520" s="3" t="s">
        <v>983</v>
      </c>
      <c r="B520" s="68" t="s">
        <v>1301</v>
      </c>
      <c r="C520" s="3" t="s">
        <v>984</v>
      </c>
      <c r="D520" s="65"/>
      <c r="E520" s="3"/>
      <c r="F520" s="117"/>
    </row>
    <row r="521" spans="1:6" ht="16.5" x14ac:dyDescent="0.3">
      <c r="A521" s="3" t="s">
        <v>985</v>
      </c>
      <c r="B521" s="68" t="s">
        <v>1302</v>
      </c>
      <c r="C521" s="3" t="s">
        <v>986</v>
      </c>
      <c r="D521" s="65"/>
      <c r="E521" s="3"/>
      <c r="F521" s="117"/>
    </row>
    <row r="522" spans="1:6" ht="16.5" x14ac:dyDescent="0.3">
      <c r="A522" s="3" t="s">
        <v>987</v>
      </c>
      <c r="B522" s="68" t="s">
        <v>1303</v>
      </c>
      <c r="C522" s="3" t="s">
        <v>988</v>
      </c>
      <c r="D522" s="65"/>
      <c r="E522" s="3"/>
      <c r="F522" s="117"/>
    </row>
    <row r="523" spans="1:6" ht="16.5" x14ac:dyDescent="0.3">
      <c r="A523" s="3" t="s">
        <v>989</v>
      </c>
      <c r="B523" s="68" t="s">
        <v>1304</v>
      </c>
      <c r="C523" s="3" t="s">
        <v>990</v>
      </c>
      <c r="D523" s="65"/>
      <c r="E523" s="3"/>
      <c r="F523" s="117"/>
    </row>
    <row r="524" spans="1:6" ht="16.5" x14ac:dyDescent="0.3">
      <c r="A524" s="3" t="s">
        <v>991</v>
      </c>
      <c r="B524" s="68" t="s">
        <v>1305</v>
      </c>
      <c r="C524" s="3" t="s">
        <v>992</v>
      </c>
      <c r="D524" s="65"/>
      <c r="E524" s="3"/>
      <c r="F524" s="117"/>
    </row>
    <row r="525" spans="1:6" ht="16.5" x14ac:dyDescent="0.3">
      <c r="A525" s="3" t="s">
        <v>993</v>
      </c>
      <c r="B525" s="68" t="s">
        <v>1240</v>
      </c>
      <c r="C525" s="3" t="s">
        <v>994</v>
      </c>
      <c r="D525" s="66">
        <v>23210</v>
      </c>
      <c r="E525" s="3" t="s">
        <v>130</v>
      </c>
      <c r="F525" s="118" t="s">
        <v>1314</v>
      </c>
    </row>
    <row r="526" spans="1:6" ht="16.5" x14ac:dyDescent="0.3">
      <c r="A526" s="3" t="s">
        <v>995</v>
      </c>
      <c r="B526" s="68" t="s">
        <v>1240</v>
      </c>
      <c r="C526" s="3" t="s">
        <v>994</v>
      </c>
      <c r="D526" s="66">
        <v>23220</v>
      </c>
      <c r="E526" s="3" t="s">
        <v>132</v>
      </c>
      <c r="F526" s="118" t="s">
        <v>1314</v>
      </c>
    </row>
    <row r="527" spans="1:6" ht="16.5" x14ac:dyDescent="0.3">
      <c r="A527" s="3" t="s">
        <v>996</v>
      </c>
      <c r="B527" s="68" t="s">
        <v>1240</v>
      </c>
      <c r="C527" s="3" t="s">
        <v>994</v>
      </c>
      <c r="D527" s="66">
        <v>23310</v>
      </c>
      <c r="E527" s="3" t="s">
        <v>563</v>
      </c>
      <c r="F527" s="118" t="s">
        <v>1314</v>
      </c>
    </row>
    <row r="528" spans="1:6" ht="16.5" x14ac:dyDescent="0.3">
      <c r="A528" s="3" t="s">
        <v>997</v>
      </c>
      <c r="B528" s="68" t="s">
        <v>1240</v>
      </c>
      <c r="C528" s="3" t="s">
        <v>994</v>
      </c>
      <c r="D528" s="66">
        <v>23320</v>
      </c>
      <c r="E528" s="3" t="s">
        <v>998</v>
      </c>
      <c r="F528" s="118" t="s">
        <v>1314</v>
      </c>
    </row>
    <row r="529" spans="1:6" ht="16.5" x14ac:dyDescent="0.3">
      <c r="A529" s="3" t="s">
        <v>999</v>
      </c>
      <c r="B529" s="68" t="s">
        <v>1240</v>
      </c>
      <c r="C529" s="3" t="s">
        <v>994</v>
      </c>
      <c r="D529" s="66">
        <v>23330</v>
      </c>
      <c r="E529" s="3" t="s">
        <v>669</v>
      </c>
      <c r="F529" s="118" t="s">
        <v>1314</v>
      </c>
    </row>
    <row r="530" spans="1:6" ht="16.5" x14ac:dyDescent="0.3">
      <c r="A530" s="3" t="s">
        <v>1000</v>
      </c>
      <c r="B530" s="68" t="s">
        <v>1240</v>
      </c>
      <c r="C530" s="3" t="s">
        <v>994</v>
      </c>
      <c r="D530" s="66">
        <v>23410</v>
      </c>
      <c r="E530" s="3" t="s">
        <v>568</v>
      </c>
      <c r="F530" s="118" t="s">
        <v>1314</v>
      </c>
    </row>
    <row r="531" spans="1:6" ht="16.5" x14ac:dyDescent="0.3">
      <c r="A531" s="3" t="s">
        <v>1001</v>
      </c>
      <c r="B531" s="68" t="s">
        <v>1240</v>
      </c>
      <c r="C531" s="3" t="s">
        <v>994</v>
      </c>
      <c r="D531" s="66">
        <v>23420</v>
      </c>
      <c r="E531" s="3" t="s">
        <v>1002</v>
      </c>
      <c r="F531" s="118" t="s">
        <v>1314</v>
      </c>
    </row>
    <row r="532" spans="1:6" ht="16.5" x14ac:dyDescent="0.3">
      <c r="A532" s="3" t="s">
        <v>1003</v>
      </c>
      <c r="B532" s="68" t="s">
        <v>1240</v>
      </c>
      <c r="C532" s="3" t="s">
        <v>994</v>
      </c>
      <c r="D532" s="66">
        <v>23510</v>
      </c>
      <c r="E532" s="3" t="s">
        <v>1004</v>
      </c>
      <c r="F532" s="118" t="s">
        <v>1314</v>
      </c>
    </row>
    <row r="533" spans="1:6" ht="16.5" x14ac:dyDescent="0.3">
      <c r="A533" s="3" t="s">
        <v>1005</v>
      </c>
      <c r="B533" s="68" t="s">
        <v>1240</v>
      </c>
      <c r="C533" s="3" t="s">
        <v>994</v>
      </c>
      <c r="D533" s="66">
        <v>23520</v>
      </c>
      <c r="E533" s="3" t="s">
        <v>1006</v>
      </c>
      <c r="F533" s="118" t="s">
        <v>1314</v>
      </c>
    </row>
    <row r="534" spans="1:6" ht="16.5" x14ac:dyDescent="0.3">
      <c r="A534" s="3" t="s">
        <v>1007</v>
      </c>
      <c r="B534" s="68" t="s">
        <v>1240</v>
      </c>
      <c r="C534" s="3" t="s">
        <v>994</v>
      </c>
      <c r="D534" s="66">
        <v>23610</v>
      </c>
      <c r="E534" s="3" t="s">
        <v>1008</v>
      </c>
      <c r="F534" s="118" t="s">
        <v>1314</v>
      </c>
    </row>
    <row r="535" spans="1:6" ht="16.5" x14ac:dyDescent="0.3">
      <c r="A535" s="3" t="s">
        <v>1009</v>
      </c>
      <c r="B535" s="68" t="s">
        <v>1240</v>
      </c>
      <c r="C535" s="3" t="s">
        <v>994</v>
      </c>
      <c r="D535" s="66">
        <v>23620</v>
      </c>
      <c r="E535" s="3" t="s">
        <v>459</v>
      </c>
      <c r="F535" s="118" t="s">
        <v>1314</v>
      </c>
    </row>
    <row r="536" spans="1:6" ht="16.5" x14ac:dyDescent="0.3">
      <c r="A536" s="3" t="s">
        <v>1010</v>
      </c>
      <c r="B536" s="68" t="s">
        <v>1240</v>
      </c>
      <c r="C536" s="3" t="s">
        <v>994</v>
      </c>
      <c r="D536" s="66">
        <v>23630</v>
      </c>
      <c r="E536" s="3" t="s">
        <v>1011</v>
      </c>
      <c r="F536" s="118" t="s">
        <v>1314</v>
      </c>
    </row>
    <row r="537" spans="1:6" ht="16.5" x14ac:dyDescent="0.3">
      <c r="A537" s="3" t="s">
        <v>1012</v>
      </c>
      <c r="B537" s="68" t="s">
        <v>1240</v>
      </c>
      <c r="C537" s="3" t="s">
        <v>994</v>
      </c>
      <c r="D537" s="66">
        <v>23640</v>
      </c>
      <c r="E537" s="3" t="s">
        <v>1013</v>
      </c>
      <c r="F537" s="118" t="s">
        <v>1314</v>
      </c>
    </row>
    <row r="538" spans="1:6" ht="16.5" x14ac:dyDescent="0.3">
      <c r="A538" s="3" t="s">
        <v>1014</v>
      </c>
      <c r="B538" s="68" t="s">
        <v>1240</v>
      </c>
      <c r="C538" s="3" t="s">
        <v>994</v>
      </c>
      <c r="D538" s="66">
        <v>23650</v>
      </c>
      <c r="E538" s="3" t="s">
        <v>1015</v>
      </c>
      <c r="F538" s="118" t="s">
        <v>1314</v>
      </c>
    </row>
    <row r="539" spans="1:6" ht="16.5" x14ac:dyDescent="0.3">
      <c r="A539" s="3" t="s">
        <v>1016</v>
      </c>
      <c r="B539" s="68" t="s">
        <v>1240</v>
      </c>
      <c r="C539" s="3" t="s">
        <v>994</v>
      </c>
      <c r="D539" s="66">
        <v>23660</v>
      </c>
      <c r="E539" s="3" t="s">
        <v>1017</v>
      </c>
      <c r="F539" s="118" t="s">
        <v>1314</v>
      </c>
    </row>
    <row r="540" spans="1:6" ht="16.5" x14ac:dyDescent="0.3">
      <c r="A540" s="3" t="s">
        <v>1018</v>
      </c>
      <c r="B540" s="68" t="s">
        <v>1240</v>
      </c>
      <c r="C540" s="3" t="s">
        <v>994</v>
      </c>
      <c r="D540" s="66">
        <v>23670</v>
      </c>
      <c r="E540" s="3" t="s">
        <v>1019</v>
      </c>
      <c r="F540" s="118" t="s">
        <v>1314</v>
      </c>
    </row>
    <row r="541" spans="1:6" ht="16.5" x14ac:dyDescent="0.3">
      <c r="A541" s="3" t="s">
        <v>1020</v>
      </c>
      <c r="B541" s="68" t="s">
        <v>1240</v>
      </c>
      <c r="C541" s="3" t="s">
        <v>994</v>
      </c>
      <c r="D541" s="66">
        <v>23680</v>
      </c>
      <c r="E541" s="3" t="s">
        <v>1021</v>
      </c>
      <c r="F541" s="118" t="s">
        <v>1314</v>
      </c>
    </row>
    <row r="542" spans="1:6" ht="16.5" x14ac:dyDescent="0.3">
      <c r="A542" s="3" t="s">
        <v>1022</v>
      </c>
      <c r="B542" s="68" t="s">
        <v>1240</v>
      </c>
      <c r="C542" s="3" t="s">
        <v>994</v>
      </c>
      <c r="D542" s="66">
        <v>23690</v>
      </c>
      <c r="E542" s="3" t="s">
        <v>1023</v>
      </c>
      <c r="F542" s="118" t="s">
        <v>1314</v>
      </c>
    </row>
    <row r="543" spans="1:6" ht="16.5" x14ac:dyDescent="0.3">
      <c r="A543" s="3" t="s">
        <v>1024</v>
      </c>
      <c r="B543" s="68" t="s">
        <v>1240</v>
      </c>
      <c r="C543" s="3" t="s">
        <v>994</v>
      </c>
      <c r="D543" s="66">
        <v>23810</v>
      </c>
      <c r="E543" s="3" t="s">
        <v>1025</v>
      </c>
      <c r="F543" s="118" t="s">
        <v>1314</v>
      </c>
    </row>
    <row r="544" spans="1:6" ht="16.5" x14ac:dyDescent="0.3">
      <c r="A544" s="3" t="s">
        <v>1026</v>
      </c>
      <c r="B544" s="68" t="s">
        <v>1240</v>
      </c>
      <c r="C544" s="3" t="s">
        <v>994</v>
      </c>
      <c r="D544" s="65"/>
      <c r="E544" s="3" t="s">
        <v>37</v>
      </c>
      <c r="F544" s="118" t="s">
        <v>1314</v>
      </c>
    </row>
    <row r="545" spans="1:6" ht="16.5" x14ac:dyDescent="0.3">
      <c r="A545" s="3" t="s">
        <v>1027</v>
      </c>
      <c r="B545" s="68" t="s">
        <v>1306</v>
      </c>
      <c r="C545" s="3" t="s">
        <v>1028</v>
      </c>
      <c r="D545" s="65"/>
      <c r="E545" s="3"/>
      <c r="F545" s="117"/>
    </row>
    <row r="546" spans="1:6" ht="16.5" x14ac:dyDescent="0.3">
      <c r="A546" s="3" t="s">
        <v>1029</v>
      </c>
      <c r="B546" s="68" t="s">
        <v>1241</v>
      </c>
      <c r="C546" s="3" t="s">
        <v>1030</v>
      </c>
      <c r="D546" s="65"/>
      <c r="E546" s="3"/>
      <c r="F546" s="117"/>
    </row>
    <row r="547" spans="1:6" ht="16.5" x14ac:dyDescent="0.3">
      <c r="A547" s="3" t="s">
        <v>1031</v>
      </c>
      <c r="B547" s="68" t="s">
        <v>1242</v>
      </c>
      <c r="C547" s="3" t="s">
        <v>1032</v>
      </c>
      <c r="D547" s="65"/>
      <c r="E547" s="3"/>
      <c r="F547" s="117"/>
    </row>
    <row r="548" spans="1:6" s="62" customFormat="1" x14ac:dyDescent="0.25"/>
    <row r="549" spans="1:6" s="62" customFormat="1" x14ac:dyDescent="0.25"/>
    <row r="550" spans="1:6" s="62" customFormat="1" x14ac:dyDescent="0.25"/>
    <row r="551" spans="1:6" s="62" customFormat="1" x14ac:dyDescent="0.25"/>
    <row r="552" spans="1:6" s="62" customFormat="1" x14ac:dyDescent="0.25"/>
    <row r="553" spans="1:6" s="62" customFormat="1" x14ac:dyDescent="0.25"/>
    <row r="554" spans="1:6" s="62" customFormat="1" x14ac:dyDescent="0.25"/>
    <row r="555" spans="1:6" s="62" customFormat="1" x14ac:dyDescent="0.25"/>
    <row r="556" spans="1:6" s="62" customFormat="1" x14ac:dyDescent="0.25"/>
    <row r="557" spans="1:6" s="62" customFormat="1" x14ac:dyDescent="0.25"/>
    <row r="558" spans="1:6" s="62" customFormat="1" x14ac:dyDescent="0.25"/>
    <row r="559" spans="1:6" s="62" customFormat="1" x14ac:dyDescent="0.25"/>
    <row r="560" spans="1:6" s="62" customFormat="1" x14ac:dyDescent="0.25"/>
    <row r="561" s="62" customFormat="1" x14ac:dyDescent="0.25"/>
    <row r="562" s="62" customFormat="1" x14ac:dyDescent="0.25"/>
    <row r="563" s="62" customFormat="1" x14ac:dyDescent="0.25"/>
    <row r="564" s="62" customFormat="1" x14ac:dyDescent="0.25"/>
    <row r="565" s="62" customFormat="1" x14ac:dyDescent="0.25"/>
    <row r="566" s="62" customFormat="1" x14ac:dyDescent="0.25"/>
    <row r="567" s="62" customFormat="1" x14ac:dyDescent="0.25"/>
    <row r="568" s="62" customFormat="1" x14ac:dyDescent="0.25"/>
    <row r="569" s="62" customFormat="1" x14ac:dyDescent="0.25"/>
    <row r="570" s="62" customFormat="1" x14ac:dyDescent="0.25"/>
    <row r="571" s="62" customFormat="1" x14ac:dyDescent="0.25"/>
    <row r="572" s="62" customFormat="1" x14ac:dyDescent="0.25"/>
    <row r="573" s="62" customFormat="1" x14ac:dyDescent="0.25"/>
    <row r="574" s="62" customFormat="1" x14ac:dyDescent="0.25"/>
    <row r="575" s="62" customFormat="1" x14ac:dyDescent="0.25"/>
    <row r="576" s="62" customFormat="1" x14ac:dyDescent="0.25"/>
    <row r="577" s="62" customFormat="1" x14ac:dyDescent="0.25"/>
    <row r="578" s="62" customFormat="1" x14ac:dyDescent="0.25"/>
    <row r="579" s="62" customFormat="1" x14ac:dyDescent="0.25"/>
    <row r="580" s="62" customFormat="1" x14ac:dyDescent="0.25"/>
    <row r="581" s="62" customFormat="1" x14ac:dyDescent="0.25"/>
    <row r="582" s="62" customFormat="1" x14ac:dyDescent="0.25"/>
    <row r="583" s="62" customFormat="1" x14ac:dyDescent="0.25"/>
    <row r="584" s="62" customFormat="1" x14ac:dyDescent="0.25"/>
    <row r="585" s="62" customFormat="1" x14ac:dyDescent="0.25"/>
    <row r="586" s="62" customFormat="1" x14ac:dyDescent="0.25"/>
    <row r="587" s="62" customFormat="1" x14ac:dyDescent="0.25"/>
    <row r="588" s="62" customFormat="1" x14ac:dyDescent="0.25"/>
    <row r="589" s="62" customFormat="1" x14ac:dyDescent="0.25"/>
    <row r="590" s="62" customFormat="1" x14ac:dyDescent="0.25"/>
    <row r="591" s="62" customFormat="1" x14ac:dyDescent="0.25"/>
    <row r="592" s="62" customFormat="1" x14ac:dyDescent="0.25"/>
    <row r="593" s="62" customFormat="1" x14ac:dyDescent="0.25"/>
    <row r="594" s="62" customFormat="1" x14ac:dyDescent="0.25"/>
    <row r="595" s="62" customFormat="1" x14ac:dyDescent="0.25"/>
    <row r="596" s="62" customFormat="1" x14ac:dyDescent="0.25"/>
    <row r="597" s="62" customFormat="1" x14ac:dyDescent="0.25"/>
    <row r="598" s="62" customFormat="1" x14ac:dyDescent="0.25"/>
    <row r="599" s="62" customFormat="1" x14ac:dyDescent="0.25"/>
    <row r="600" s="62" customFormat="1" x14ac:dyDescent="0.25"/>
    <row r="601" s="62" customFormat="1" x14ac:dyDescent="0.25"/>
    <row r="602" s="62" customFormat="1" x14ac:dyDescent="0.25"/>
    <row r="603" s="62" customFormat="1" x14ac:dyDescent="0.25"/>
    <row r="604" s="62" customFormat="1" x14ac:dyDescent="0.25"/>
    <row r="605" s="62" customFormat="1" x14ac:dyDescent="0.25"/>
    <row r="606" s="62" customFormat="1" x14ac:dyDescent="0.25"/>
    <row r="607" s="62" customFormat="1" x14ac:dyDescent="0.25"/>
    <row r="608" s="62" customFormat="1" x14ac:dyDescent="0.25"/>
    <row r="609" spans="1:2" s="62" customFormat="1" x14ac:dyDescent="0.25"/>
    <row r="610" spans="1:2" s="62" customFormat="1" x14ac:dyDescent="0.25"/>
    <row r="611" spans="1:2" s="62" customFormat="1" x14ac:dyDescent="0.25"/>
    <row r="612" spans="1:2" s="62" customFormat="1" x14ac:dyDescent="0.25"/>
    <row r="613" spans="1:2" s="62" customFormat="1" x14ac:dyDescent="0.25"/>
    <row r="614" spans="1:2" s="62" customFormat="1" x14ac:dyDescent="0.25"/>
    <row r="615" spans="1:2" s="62" customFormat="1" x14ac:dyDescent="0.25"/>
    <row r="616" spans="1:2" s="62" customFormat="1" x14ac:dyDescent="0.25"/>
    <row r="617" spans="1:2" s="62" customFormat="1" x14ac:dyDescent="0.25"/>
    <row r="618" spans="1:2" s="62" customFormat="1" x14ac:dyDescent="0.25"/>
    <row r="619" spans="1:2" s="62" customFormat="1" x14ac:dyDescent="0.25"/>
    <row r="620" spans="1:2" s="62" customFormat="1" x14ac:dyDescent="0.25"/>
    <row r="621" spans="1:2" s="62" customFormat="1" x14ac:dyDescent="0.25">
      <c r="A621" s="62" t="s">
        <v>1066</v>
      </c>
      <c r="B621" s="62" t="s">
        <v>1067</v>
      </c>
    </row>
    <row r="622" spans="1:2" s="62" customFormat="1" x14ac:dyDescent="0.25">
      <c r="A622" s="62" t="s">
        <v>1068</v>
      </c>
      <c r="B622" s="62" t="s">
        <v>1069</v>
      </c>
    </row>
    <row r="623" spans="1:2" s="62" customFormat="1" x14ac:dyDescent="0.25">
      <c r="A623" s="62" t="s">
        <v>1070</v>
      </c>
      <c r="B623" s="62" t="s">
        <v>1071</v>
      </c>
    </row>
    <row r="624" spans="1:2" s="62" customFormat="1" x14ac:dyDescent="0.25">
      <c r="A624" s="62" t="s">
        <v>1072</v>
      </c>
      <c r="B624" s="62" t="s">
        <v>375</v>
      </c>
    </row>
    <row r="625" spans="1:2" s="62" customFormat="1" x14ac:dyDescent="0.25">
      <c r="A625" s="62" t="s">
        <v>1073</v>
      </c>
      <c r="B625" s="62" t="s">
        <v>1074</v>
      </c>
    </row>
    <row r="626" spans="1:2" s="62" customFormat="1" x14ac:dyDescent="0.25">
      <c r="A626" s="62" t="s">
        <v>1075</v>
      </c>
      <c r="B626" s="62" t="s">
        <v>1076</v>
      </c>
    </row>
    <row r="627" spans="1:2" s="62" customFormat="1" x14ac:dyDescent="0.25">
      <c r="A627" s="62" t="s">
        <v>1077</v>
      </c>
      <c r="B627" s="62" t="s">
        <v>390</v>
      </c>
    </row>
    <row r="628" spans="1:2" s="62" customFormat="1" x14ac:dyDescent="0.25">
      <c r="A628" s="62" t="s">
        <v>1078</v>
      </c>
      <c r="B628" s="62" t="s">
        <v>1079</v>
      </c>
    </row>
    <row r="629" spans="1:2" s="62" customFormat="1" x14ac:dyDescent="0.25">
      <c r="A629" s="62" t="s">
        <v>1080</v>
      </c>
      <c r="B629" s="62" t="s">
        <v>1081</v>
      </c>
    </row>
    <row r="630" spans="1:2" s="62" customFormat="1" x14ac:dyDescent="0.25">
      <c r="A630" s="62" t="s">
        <v>1082</v>
      </c>
      <c r="B630" s="62" t="s">
        <v>1083</v>
      </c>
    </row>
    <row r="631" spans="1:2" s="62" customFormat="1" x14ac:dyDescent="0.25"/>
    <row r="632" spans="1:2" s="62" customFormat="1" x14ac:dyDescent="0.25">
      <c r="A632" s="77" t="s">
        <v>1308</v>
      </c>
    </row>
    <row r="633" spans="1:2" s="62" customFormat="1" x14ac:dyDescent="0.25">
      <c r="A633" s="62" t="s">
        <v>1084</v>
      </c>
    </row>
    <row r="634" spans="1:2" s="62" customFormat="1" x14ac:dyDescent="0.25">
      <c r="A634" s="62" t="s">
        <v>1085</v>
      </c>
    </row>
    <row r="635" spans="1:2" s="62" customFormat="1" x14ac:dyDescent="0.25">
      <c r="A635" s="62" t="s">
        <v>1086</v>
      </c>
    </row>
    <row r="636" spans="1:2" s="62" customFormat="1" x14ac:dyDescent="0.25">
      <c r="A636" s="62" t="s">
        <v>1087</v>
      </c>
    </row>
    <row r="637" spans="1:2" s="62" customFormat="1" x14ac:dyDescent="0.25">
      <c r="A637" s="62" t="s">
        <v>1088</v>
      </c>
    </row>
    <row r="638" spans="1:2" s="62" customFormat="1" x14ac:dyDescent="0.25">
      <c r="A638" s="62" t="s">
        <v>1089</v>
      </c>
    </row>
    <row r="639" spans="1:2" s="62" customFormat="1" x14ac:dyDescent="0.25">
      <c r="A639" s="62" t="s">
        <v>1090</v>
      </c>
    </row>
    <row r="640" spans="1:2" s="62" customFormat="1" x14ac:dyDescent="0.25">
      <c r="A640" s="62" t="s">
        <v>1091</v>
      </c>
    </row>
    <row r="641" spans="1:1" s="62" customFormat="1" x14ac:dyDescent="0.25">
      <c r="A641" s="62" t="s">
        <v>1092</v>
      </c>
    </row>
    <row r="642" spans="1:1" s="62" customFormat="1" x14ac:dyDescent="0.25">
      <c r="A642" s="62" t="s">
        <v>1093</v>
      </c>
    </row>
    <row r="643" spans="1:1" s="62" customFormat="1" x14ac:dyDescent="0.25"/>
    <row r="644" spans="1:1" s="62" customFormat="1" x14ac:dyDescent="0.25"/>
    <row r="645" spans="1:1" s="62" customFormat="1" x14ac:dyDescent="0.25"/>
    <row r="646" spans="1:1" s="62" customFormat="1" x14ac:dyDescent="0.25"/>
    <row r="647" spans="1:1" s="62" customFormat="1" x14ac:dyDescent="0.25"/>
    <row r="648" spans="1:1" s="62" customFormat="1" x14ac:dyDescent="0.25"/>
    <row r="649" spans="1:1" s="62" customFormat="1" x14ac:dyDescent="0.25"/>
    <row r="650" spans="1:1" s="62" customFormat="1" x14ac:dyDescent="0.25"/>
    <row r="651" spans="1:1" s="62" customFormat="1" x14ac:dyDescent="0.25"/>
    <row r="652" spans="1:1" s="62" customFormat="1" x14ac:dyDescent="0.25"/>
    <row r="653" spans="1:1" s="62" customFormat="1" x14ac:dyDescent="0.25"/>
    <row r="654" spans="1:1" s="62" customFormat="1" x14ac:dyDescent="0.25"/>
    <row r="655" spans="1:1" s="62" customFormat="1" x14ac:dyDescent="0.25"/>
    <row r="656" spans="1:1" s="62" customFormat="1" x14ac:dyDescent="0.25"/>
    <row r="657" s="62" customFormat="1" x14ac:dyDescent="0.25"/>
    <row r="658" s="62" customFormat="1" x14ac:dyDescent="0.25"/>
    <row r="659" s="62" customFormat="1" x14ac:dyDescent="0.25"/>
    <row r="660" s="62" customFormat="1" x14ac:dyDescent="0.25"/>
    <row r="661" s="62" customFormat="1" x14ac:dyDescent="0.25"/>
    <row r="662" s="62" customFormat="1" x14ac:dyDescent="0.25"/>
    <row r="663" s="62" customFormat="1" x14ac:dyDescent="0.25"/>
    <row r="664" s="62" customFormat="1" x14ac:dyDescent="0.25"/>
    <row r="665" s="62" customFormat="1" x14ac:dyDescent="0.25"/>
    <row r="666" s="62" customFormat="1" x14ac:dyDescent="0.25"/>
    <row r="667" s="62" customFormat="1" x14ac:dyDescent="0.25"/>
    <row r="668" s="62" customFormat="1" x14ac:dyDescent="0.25"/>
    <row r="669" s="62" customFormat="1" x14ac:dyDescent="0.25"/>
    <row r="670" s="62" customFormat="1" x14ac:dyDescent="0.25"/>
    <row r="671" s="62" customFormat="1" x14ac:dyDescent="0.25"/>
    <row r="672" s="62" customFormat="1" x14ac:dyDescent="0.25"/>
    <row r="673" s="62" customFormat="1" x14ac:dyDescent="0.25"/>
    <row r="674" s="62" customFormat="1" x14ac:dyDescent="0.25"/>
    <row r="675" s="62" customFormat="1" x14ac:dyDescent="0.25"/>
    <row r="676" s="62" customFormat="1" x14ac:dyDescent="0.25"/>
    <row r="677" s="62" customFormat="1" x14ac:dyDescent="0.25"/>
    <row r="678" s="62" customFormat="1" x14ac:dyDescent="0.25"/>
    <row r="679" s="62" customFormat="1" x14ac:dyDescent="0.25"/>
    <row r="680" s="62" customFormat="1" x14ac:dyDescent="0.25"/>
    <row r="681" s="62" customFormat="1" x14ac:dyDescent="0.25"/>
    <row r="682" s="62" customFormat="1" x14ac:dyDescent="0.25"/>
    <row r="683" s="62" customFormat="1" x14ac:dyDescent="0.25"/>
    <row r="684" s="62" customFormat="1" x14ac:dyDescent="0.25"/>
    <row r="685" s="62" customFormat="1" x14ac:dyDescent="0.25"/>
    <row r="686" s="62" customFormat="1" x14ac:dyDescent="0.25"/>
    <row r="687" s="62" customFormat="1" x14ac:dyDescent="0.25"/>
    <row r="688" s="62" customFormat="1" x14ac:dyDescent="0.25"/>
    <row r="689" s="62" customFormat="1" x14ac:dyDescent="0.25"/>
    <row r="690" s="62" customFormat="1" x14ac:dyDescent="0.25"/>
    <row r="691" s="62" customFormat="1" x14ac:dyDescent="0.25"/>
    <row r="692" s="62" customFormat="1" x14ac:dyDescent="0.25"/>
    <row r="693" s="62" customFormat="1" x14ac:dyDescent="0.25"/>
    <row r="694" s="62" customFormat="1" x14ac:dyDescent="0.25"/>
    <row r="695" s="62" customFormat="1" x14ac:dyDescent="0.25"/>
    <row r="696" s="62" customFormat="1" x14ac:dyDescent="0.25"/>
    <row r="697" s="62" customFormat="1" x14ac:dyDescent="0.25"/>
    <row r="698" s="62" customFormat="1" x14ac:dyDescent="0.25"/>
    <row r="699" s="62" customFormat="1" x14ac:dyDescent="0.25"/>
    <row r="700" s="62" customFormat="1" x14ac:dyDescent="0.25"/>
    <row r="701" s="62" customFormat="1" x14ac:dyDescent="0.25"/>
    <row r="702" s="62" customFormat="1" x14ac:dyDescent="0.25"/>
    <row r="703" s="62" customFormat="1" x14ac:dyDescent="0.25"/>
    <row r="704" s="62" customFormat="1" x14ac:dyDescent="0.25"/>
    <row r="705" s="62" customFormat="1" x14ac:dyDescent="0.25"/>
    <row r="706" s="62" customFormat="1" x14ac:dyDescent="0.25"/>
    <row r="707" s="62" customFormat="1" x14ac:dyDescent="0.25"/>
    <row r="708" s="62" customFormat="1" x14ac:dyDescent="0.25"/>
    <row r="709" s="62" customFormat="1" x14ac:dyDescent="0.25"/>
    <row r="710" s="62" customFormat="1" x14ac:dyDescent="0.25"/>
    <row r="711" s="62" customFormat="1" x14ac:dyDescent="0.25"/>
    <row r="712" s="62" customFormat="1" x14ac:dyDescent="0.25"/>
    <row r="713" s="62" customFormat="1" x14ac:dyDescent="0.25"/>
    <row r="714" s="62" customFormat="1" x14ac:dyDescent="0.25"/>
    <row r="715" s="62" customFormat="1" x14ac:dyDescent="0.25"/>
    <row r="716" s="62" customFormat="1" x14ac:dyDescent="0.25"/>
    <row r="717" s="62" customFormat="1" x14ac:dyDescent="0.25"/>
    <row r="718" s="62" customFormat="1" x14ac:dyDescent="0.25"/>
    <row r="719" s="62" customFormat="1" x14ac:dyDescent="0.25"/>
    <row r="720" s="62" customFormat="1" x14ac:dyDescent="0.25"/>
  </sheetData>
  <sheetProtection password="C57C" sheet="1" objects="1" scenarios="1"/>
  <autoFilter ref="A1:F547"/>
  <phoneticPr fontId="3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SMV16</vt:lpstr>
      <vt:lpstr>Seznam ICO</vt:lpstr>
    </vt:vector>
  </TitlesOfParts>
  <Company>Úřad vlády 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Fiačanová Jana</dc:creator>
  <cp:lastModifiedBy>Budský Jan</cp:lastModifiedBy>
  <dcterms:created xsi:type="dcterms:W3CDTF">2017-01-18T12:04:48Z</dcterms:created>
  <dcterms:modified xsi:type="dcterms:W3CDTF">2017-01-31T09:02:27Z</dcterms:modified>
</cp:coreProperties>
</file>