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594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1" l="1"/>
  <c r="N20" i="1"/>
  <c r="N40" i="1" l="1"/>
  <c r="N42" i="1" s="1"/>
  <c r="N45" i="1" s="1"/>
  <c r="N52" i="1" s="1"/>
  <c r="O23" i="1"/>
  <c r="O28" i="1" l="1"/>
  <c r="N32" i="1" s="1"/>
  <c r="N37" i="1" s="1"/>
  <c r="N54" i="1" s="1"/>
  <c r="N30" i="1"/>
</calcChain>
</file>

<file path=xl/sharedStrings.xml><?xml version="1.0" encoding="utf-8"?>
<sst xmlns="http://schemas.openxmlformats.org/spreadsheetml/2006/main" count="162" uniqueCount="77">
  <si>
    <t>1A Sklizeň uvedené plodiny a propočtená výše škody</t>
  </si>
  <si>
    <t>Rok</t>
  </si>
  <si>
    <t>A1</t>
  </si>
  <si>
    <t>A2</t>
  </si>
  <si>
    <t>A4</t>
  </si>
  <si>
    <t>A5: (A3/A4)</t>
  </si>
  <si>
    <t>A6:</t>
  </si>
  <si>
    <t>A11:</t>
  </si>
  <si>
    <t>A7:</t>
  </si>
  <si>
    <t>A8:</t>
  </si>
  <si>
    <t>A9: (A8/A6x100)</t>
  </si>
  <si>
    <t>A10: (A8xA11)</t>
  </si>
  <si>
    <t xml:space="preserve"> </t>
  </si>
  <si>
    <t>1B Výpočet požadavku dotace</t>
  </si>
  <si>
    <t>B1:</t>
  </si>
  <si>
    <t>B2:</t>
  </si>
  <si>
    <t>B3:</t>
  </si>
  <si>
    <t>B4:</t>
  </si>
  <si>
    <t>ano</t>
  </si>
  <si>
    <t>ne</t>
  </si>
  <si>
    <t>B5:</t>
  </si>
  <si>
    <t>1C Odpočet pojistného plnění</t>
  </si>
  <si>
    <t>C1:</t>
  </si>
  <si>
    <t>C2:</t>
  </si>
  <si>
    <t>C3:</t>
  </si>
  <si>
    <t>Pouze pokud je C2&gt;B1 pak počítat B5-(C2-B1):</t>
  </si>
  <si>
    <t>nezpracované</t>
  </si>
  <si>
    <t>zpracované</t>
  </si>
  <si>
    <t>nepracované</t>
  </si>
  <si>
    <t>Celková produkce v t</t>
  </si>
  <si>
    <t>zaokrouhleno na 2 desetiiná místa</t>
  </si>
  <si>
    <t>zaokrouhleno na 4 desetiiná místa</t>
  </si>
  <si>
    <t>Produkce na plochu v Kč/ha</t>
  </si>
  <si>
    <t>zaokrouhleno na 2 desetinná místa</t>
  </si>
  <si>
    <t>x</t>
  </si>
  <si>
    <t>součet</t>
  </si>
  <si>
    <r>
      <t xml:space="preserve">Výše sazby dotace </t>
    </r>
    <r>
      <rPr>
        <b/>
        <sz val="10"/>
        <rFont val="Arial"/>
        <family val="2"/>
      </rPr>
      <t>dle Přílohy č. 1</t>
    </r>
    <r>
      <rPr>
        <sz val="10"/>
        <rFont val="Arial"/>
        <family val="2"/>
      </rPr>
      <t xml:space="preserve"> části D Zásad v Kč/ha</t>
    </r>
  </si>
  <si>
    <t>Doklad o pojištění ovocných sadů nebo doklad o nepojistitelosti</t>
  </si>
  <si>
    <t>ano – ne*</t>
  </si>
  <si>
    <t>Požadavek na dotaci v Kč*** zaokrouhleno na celé koruny dolů</t>
  </si>
  <si>
    <t>Celková plocha v ha                            (součet všech ha daného ovocného druhu žadatele)</t>
  </si>
  <si>
    <t>A3:(A1xA2) nebo A3</t>
  </si>
  <si>
    <t>zaokrouhleno na 4 desetinná místa</t>
  </si>
  <si>
    <t>Škoda v %</t>
  </si>
  <si>
    <t xml:space="preserve">zaokrouheno na 2 desetinná místa  </t>
  </si>
  <si>
    <t>(A10x0,8)</t>
  </si>
  <si>
    <t>(=A11)</t>
  </si>
  <si>
    <t>Plocha ovocného druhu v roce 2016 v ha</t>
  </si>
  <si>
    <t>(B2xB3)</t>
  </si>
  <si>
    <t>Požadavek na dotaci v Kč (před případným odečtem)</t>
  </si>
  <si>
    <t>(B4 nebo B4x0,5)</t>
  </si>
  <si>
    <t>Požadavek na dotaci po zhodnocení úrovně pojistné ochrany v Kč **</t>
  </si>
  <si>
    <t>Doklad o obdrženém pojistném plnění nebo jiných platbách vztahujících se k předmětu dotace</t>
  </si>
  <si>
    <t>Pokud je C2≤B1 pak sem opsat B5</t>
  </si>
  <si>
    <t xml:space="preserve">Výše škody v Kč/ha </t>
  </si>
  <si>
    <t>A8: A6-A7</t>
  </si>
  <si>
    <t>Cena v Kč (průměrná roční cena dle Přílohy       č. 2 v Části D.</t>
  </si>
  <si>
    <t xml:space="preserve">Průměrná produkce na plochu v předchozích letech v Kč/ha (nezapočítává se nejnižší a nejvyšší údaj): </t>
  </si>
  <si>
    <t>Výše škody v Kč</t>
  </si>
  <si>
    <r>
      <t xml:space="preserve">Výše pojistného plnění a jiných plateb + požadavek na dotaci po zhodnocení úrovně pojistné ochrany v Kč      </t>
    </r>
    <r>
      <rPr>
        <sz val="10"/>
        <color theme="6" tint="-0.249977111117893"/>
        <rFont val="Arial"/>
        <family val="2"/>
      </rPr>
      <t>(C1+B5)</t>
    </r>
  </si>
  <si>
    <t xml:space="preserve">Výše obdrženého pojistného plnění a jiných plateb vztahujících se na předmět dotace u uvedené plodiny v Kč </t>
  </si>
  <si>
    <t>Celková cena za produkci v Kč                 (celková cena za produkci v Kč dle soupisu daňových/účetních dokladů nebo celková produkce vynásobená cenou)</t>
  </si>
  <si>
    <t xml:space="preserve">80 % z výše škody v Kč </t>
  </si>
  <si>
    <t xml:space="preserve">(Rozdíl produkce v Kč/ha v roce 2016 od průměru produkce v Kč/ha vynásobený plochou v roce 2016): </t>
  </si>
  <si>
    <t xml:space="preserve">* Vyplňte číslici 1 u vybrané varianty
** V případě, že je předložen doklad o pojištění ovocných sadů v roce 2016 s pojistnou ochranou vztahující se alespoň na 50 % celkové výměry sadu daného ovocného druhu nebo alespoň na 50 % výměry všech ovocných sadů zemědělského podniku nebo doklad o pojištění ovocného druhu jahody v roce 2016 s pojistnou ochranou vztahující se alespoň na 50 % celkové výměry ovocného druhu jahody nebo alespoň na 50 % výměry celého zemědělského podniku nebo doklad o nepojistitelnosti v roce 2016, zůstane částka stejná. Pokud doklad není doložen, sníží se částka o 50 %.
*** Požadavek na dotaci v Kč nesmí přesahovat 80 % z výše škody v Kč a to ani v součtu s případným obdrženým pojistným plněním a jinými platbami vztahujícími se k předmětu dotace. V opačném případě bude výše dotace následně snížena tak, aby i v součtu s případným obdrženým pojistným plněním a jinými  platbami vztahujícími se k předmětu dotace tuto podmínku 80 % výše škody vyjádřené v Kč splňovala.  
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            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</t>
  </si>
  <si>
    <t>V</t>
  </si>
  <si>
    <t>Dne</t>
  </si>
  <si>
    <t>Podpis žadatele(FO) nebo podpis(y) statutárního orgánu (PO)</t>
  </si>
  <si>
    <t>Otisk razítka žadatele</t>
  </si>
  <si>
    <t xml:space="preserve">Tabulka č. 1
Údaje v řádcích pro roky 2015 – 2016 vyplňuje žadatel, který uplatňuje škodu pouze ve vztahu k období roku 2015, za předpokladu, že zahájil činnost jako FO nebo PO v období po 31. 12. 2013, což současně doloží příslušným dokladem o zahájení činnosti. </t>
  </si>
  <si>
    <t xml:space="preserve">2011  </t>
  </si>
  <si>
    <t xml:space="preserve">2012  </t>
  </si>
  <si>
    <t xml:space="preserve">2013  </t>
  </si>
  <si>
    <t xml:space="preserve">2014  </t>
  </si>
  <si>
    <t>2015</t>
  </si>
  <si>
    <t xml:space="preserve">2016 </t>
  </si>
  <si>
    <t>Ovocný druh, na který je vztažen předmět dotace****
(**** žadatel nevyplňuje pro ovocný druh, na který byla podána žádost v rámci dotačního podprogramu M.1.1.)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</si>
</sst>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</font>
    <font>
      <sz val="10"/>
      <color theme="6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28" xfId="0" applyBorder="1"/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7" xfId="0" applyFont="1" applyBorder="1"/>
    <xf numFmtId="0" fontId="2" fillId="0" borderId="27" xfId="0" applyFont="1" applyBorder="1" applyAlignment="1">
      <alignment vertical="center" wrapText="1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8" xfId="0" applyBorder="1" applyAlignment="1">
      <alignment vertical="top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2"/>
  <sheetViews>
    <sheetView tabSelected="1" workbookViewId="0">
      <selection activeCell="W28" sqref="W28"/>
    </sheetView>
  </sheetViews>
  <sheetFormatPr defaultColWidth="11" defaultRowHeight="15.75" x14ac:dyDescent="0.25"/>
  <cols>
    <col min="1" max="1" width="8.5" customWidth="1"/>
    <col min="2" max="2" width="5.375" customWidth="1"/>
    <col min="3" max="3" width="1.375" customWidth="1"/>
    <col min="4" max="4" width="16" customWidth="1"/>
    <col min="5" max="5" width="6" customWidth="1"/>
    <col min="6" max="6" width="8.625" customWidth="1"/>
    <col min="7" max="7" width="13.375" customWidth="1"/>
    <col min="8" max="8" width="7.625" customWidth="1"/>
    <col min="9" max="9" width="7.125" customWidth="1"/>
    <col min="10" max="10" width="2.625" customWidth="1"/>
    <col min="11" max="11" width="4.625" customWidth="1"/>
    <col min="12" max="12" width="11.625" customWidth="1"/>
    <col min="13" max="13" width="9.125" customWidth="1"/>
    <col min="14" max="14" width="4.5" customWidth="1"/>
    <col min="15" max="15" width="5" customWidth="1"/>
    <col min="16" max="16" width="6.125" customWidth="1"/>
    <col min="17" max="17" width="4.625" customWidth="1"/>
  </cols>
  <sheetData>
    <row r="1" spans="1:17" ht="57.75" customHeight="1" thickBot="1" x14ac:dyDescent="0.3">
      <c r="A1" s="212" t="s">
        <v>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</row>
    <row r="2" spans="1:17" ht="36" customHeight="1" thickBot="1" x14ac:dyDescent="0.3">
      <c r="A2" s="215" t="s">
        <v>76</v>
      </c>
      <c r="B2" s="216"/>
      <c r="C2" s="216"/>
      <c r="D2" s="216"/>
      <c r="E2" s="216"/>
      <c r="F2" s="216"/>
      <c r="G2" s="216"/>
      <c r="H2" s="217"/>
      <c r="I2" s="218"/>
      <c r="J2" s="51"/>
      <c r="K2" s="51"/>
      <c r="L2" s="51"/>
      <c r="M2" s="51"/>
      <c r="N2" s="51"/>
      <c r="O2" s="51"/>
      <c r="P2" s="219"/>
      <c r="Q2" s="220"/>
    </row>
    <row r="3" spans="1:17" ht="16.5" thickBot="1" x14ac:dyDescent="0.3">
      <c r="A3" s="1"/>
      <c r="B3" s="225"/>
      <c r="C3" s="225"/>
      <c r="D3" s="225"/>
      <c r="E3" s="225"/>
      <c r="F3" s="226"/>
      <c r="G3" s="226"/>
      <c r="H3" s="226"/>
      <c r="I3" s="225"/>
      <c r="J3" s="225"/>
      <c r="K3" s="225"/>
      <c r="L3" s="225"/>
      <c r="M3" s="225"/>
      <c r="N3" s="225"/>
      <c r="O3" s="2"/>
      <c r="P3" s="2"/>
      <c r="Q3" s="2"/>
    </row>
    <row r="4" spans="1:17" ht="16.5" thickBot="1" x14ac:dyDescent="0.3">
      <c r="A4" s="71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7" ht="22.5" customHeight="1" x14ac:dyDescent="0.25">
      <c r="A5" s="227" t="s">
        <v>1</v>
      </c>
      <c r="B5" s="228"/>
      <c r="C5" s="229"/>
      <c r="D5" s="14"/>
      <c r="E5" s="236" t="s">
        <v>2</v>
      </c>
      <c r="F5" s="237"/>
      <c r="G5" s="23" t="s">
        <v>3</v>
      </c>
      <c r="H5" s="238" t="s">
        <v>41</v>
      </c>
      <c r="I5" s="239"/>
      <c r="J5" s="237"/>
      <c r="K5" s="236" t="s">
        <v>4</v>
      </c>
      <c r="L5" s="239"/>
      <c r="M5" s="237"/>
      <c r="N5" s="236" t="s">
        <v>5</v>
      </c>
      <c r="O5" s="239"/>
      <c r="P5" s="239"/>
      <c r="Q5" s="237"/>
    </row>
    <row r="6" spans="1:17" ht="120.75" customHeight="1" x14ac:dyDescent="0.25">
      <c r="A6" s="230"/>
      <c r="B6" s="231"/>
      <c r="C6" s="232"/>
      <c r="D6" s="15"/>
      <c r="E6" s="202" t="s">
        <v>29</v>
      </c>
      <c r="F6" s="204"/>
      <c r="G6" s="3" t="s">
        <v>56</v>
      </c>
      <c r="H6" s="240" t="s">
        <v>61</v>
      </c>
      <c r="I6" s="203"/>
      <c r="J6" s="204"/>
      <c r="K6" s="202" t="s">
        <v>40</v>
      </c>
      <c r="L6" s="203"/>
      <c r="M6" s="204"/>
      <c r="N6" s="202" t="s">
        <v>32</v>
      </c>
      <c r="O6" s="203"/>
      <c r="P6" s="203"/>
      <c r="Q6" s="204"/>
    </row>
    <row r="7" spans="1:17" ht="42" customHeight="1" thickBot="1" x14ac:dyDescent="0.3">
      <c r="A7" s="233"/>
      <c r="B7" s="234"/>
      <c r="C7" s="235"/>
      <c r="D7" s="12"/>
      <c r="E7" s="205" t="s">
        <v>33</v>
      </c>
      <c r="F7" s="206"/>
      <c r="G7" s="4"/>
      <c r="H7" s="207" t="s">
        <v>30</v>
      </c>
      <c r="I7" s="208"/>
      <c r="J7" s="206"/>
      <c r="K7" s="207" t="s">
        <v>31</v>
      </c>
      <c r="L7" s="208"/>
      <c r="M7" s="206"/>
      <c r="N7" s="209" t="s">
        <v>33</v>
      </c>
      <c r="O7" s="210"/>
      <c r="P7" s="210"/>
      <c r="Q7" s="211"/>
    </row>
    <row r="8" spans="1:17" ht="16.5" thickBot="1" x14ac:dyDescent="0.3">
      <c r="A8" s="164" t="s">
        <v>70</v>
      </c>
      <c r="B8" s="165"/>
      <c r="C8" s="166"/>
      <c r="D8" s="20" t="s">
        <v>26</v>
      </c>
      <c r="E8" s="180" t="s">
        <v>34</v>
      </c>
      <c r="F8" s="181"/>
      <c r="G8" s="5" t="s">
        <v>34</v>
      </c>
      <c r="H8" s="195" t="s">
        <v>34</v>
      </c>
      <c r="I8" s="196"/>
      <c r="J8" s="181"/>
      <c r="K8" s="186" t="s">
        <v>34</v>
      </c>
      <c r="L8" s="187"/>
      <c r="M8" s="188"/>
      <c r="N8" s="174" t="s">
        <v>34</v>
      </c>
      <c r="O8" s="197"/>
      <c r="P8" s="197"/>
      <c r="Q8" s="175"/>
    </row>
    <row r="9" spans="1:17" ht="16.5" thickBot="1" x14ac:dyDescent="0.3">
      <c r="A9" s="167"/>
      <c r="B9" s="168"/>
      <c r="C9" s="169"/>
      <c r="D9" s="20" t="s">
        <v>27</v>
      </c>
      <c r="E9" s="221" t="s">
        <v>34</v>
      </c>
      <c r="F9" s="222"/>
      <c r="G9" s="29" t="s">
        <v>34</v>
      </c>
      <c r="H9" s="223" t="s">
        <v>34</v>
      </c>
      <c r="I9" s="224"/>
      <c r="J9" s="222"/>
      <c r="K9" s="189"/>
      <c r="L9" s="190"/>
      <c r="M9" s="191"/>
      <c r="N9" s="198"/>
      <c r="O9" s="199"/>
      <c r="P9" s="199"/>
      <c r="Q9" s="200"/>
    </row>
    <row r="10" spans="1:17" ht="16.5" thickBot="1" x14ac:dyDescent="0.3">
      <c r="A10" s="170"/>
      <c r="B10" s="171"/>
      <c r="C10" s="172"/>
      <c r="D10" s="13" t="s">
        <v>35</v>
      </c>
      <c r="E10" s="180" t="s">
        <v>34</v>
      </c>
      <c r="F10" s="181"/>
      <c r="G10" s="5" t="s">
        <v>34</v>
      </c>
      <c r="H10" s="195" t="s">
        <v>34</v>
      </c>
      <c r="I10" s="196"/>
      <c r="J10" s="181"/>
      <c r="K10" s="192"/>
      <c r="L10" s="193"/>
      <c r="M10" s="194"/>
      <c r="N10" s="201"/>
      <c r="O10" s="183"/>
      <c r="P10" s="183"/>
      <c r="Q10" s="184"/>
    </row>
    <row r="11" spans="1:17" ht="16.5" thickBot="1" x14ac:dyDescent="0.3">
      <c r="A11" s="164" t="s">
        <v>71</v>
      </c>
      <c r="B11" s="165"/>
      <c r="C11" s="166"/>
      <c r="D11" s="20" t="s">
        <v>28</v>
      </c>
      <c r="E11" s="180" t="s">
        <v>34</v>
      </c>
      <c r="F11" s="181"/>
      <c r="G11" s="5" t="s">
        <v>34</v>
      </c>
      <c r="H11" s="195" t="s">
        <v>34</v>
      </c>
      <c r="I11" s="196"/>
      <c r="J11" s="181"/>
      <c r="K11" s="186" t="s">
        <v>34</v>
      </c>
      <c r="L11" s="187"/>
      <c r="M11" s="188"/>
      <c r="N11" s="174" t="s">
        <v>34</v>
      </c>
      <c r="O11" s="197"/>
      <c r="P11" s="197"/>
      <c r="Q11" s="175"/>
    </row>
    <row r="12" spans="1:17" ht="16.5" thickBot="1" x14ac:dyDescent="0.3">
      <c r="A12" s="167"/>
      <c r="B12" s="168"/>
      <c r="C12" s="169"/>
      <c r="D12" s="20" t="s">
        <v>27</v>
      </c>
      <c r="E12" s="180" t="s">
        <v>34</v>
      </c>
      <c r="F12" s="181"/>
      <c r="G12" s="5" t="s">
        <v>34</v>
      </c>
      <c r="H12" s="195" t="s">
        <v>34</v>
      </c>
      <c r="I12" s="196"/>
      <c r="J12" s="181"/>
      <c r="K12" s="189"/>
      <c r="L12" s="190"/>
      <c r="M12" s="191"/>
      <c r="N12" s="198"/>
      <c r="O12" s="199"/>
      <c r="P12" s="199"/>
      <c r="Q12" s="200"/>
    </row>
    <row r="13" spans="1:17" ht="16.5" thickBot="1" x14ac:dyDescent="0.3">
      <c r="A13" s="170"/>
      <c r="B13" s="171"/>
      <c r="C13" s="172"/>
      <c r="D13" s="13" t="s">
        <v>35</v>
      </c>
      <c r="E13" s="180" t="s">
        <v>34</v>
      </c>
      <c r="F13" s="181"/>
      <c r="G13" s="5" t="s">
        <v>34</v>
      </c>
      <c r="H13" s="195" t="s">
        <v>34</v>
      </c>
      <c r="I13" s="196"/>
      <c r="J13" s="181"/>
      <c r="K13" s="192"/>
      <c r="L13" s="193"/>
      <c r="M13" s="194"/>
      <c r="N13" s="201"/>
      <c r="O13" s="183"/>
      <c r="P13" s="183"/>
      <c r="Q13" s="184"/>
    </row>
    <row r="14" spans="1:17" ht="16.5" thickBot="1" x14ac:dyDescent="0.3">
      <c r="A14" s="164" t="s">
        <v>72</v>
      </c>
      <c r="B14" s="165"/>
      <c r="C14" s="166"/>
      <c r="D14" s="20" t="s">
        <v>26</v>
      </c>
      <c r="E14" s="180" t="s">
        <v>34</v>
      </c>
      <c r="F14" s="181"/>
      <c r="G14" s="5" t="s">
        <v>34</v>
      </c>
      <c r="H14" s="195" t="s">
        <v>34</v>
      </c>
      <c r="I14" s="196"/>
      <c r="J14" s="181"/>
      <c r="K14" s="186" t="s">
        <v>34</v>
      </c>
      <c r="L14" s="187"/>
      <c r="M14" s="188"/>
      <c r="N14" s="174" t="s">
        <v>34</v>
      </c>
      <c r="O14" s="197"/>
      <c r="P14" s="197"/>
      <c r="Q14" s="175"/>
    </row>
    <row r="15" spans="1:17" ht="16.5" thickBot="1" x14ac:dyDescent="0.3">
      <c r="A15" s="167"/>
      <c r="B15" s="168"/>
      <c r="C15" s="169"/>
      <c r="D15" s="20" t="s">
        <v>27</v>
      </c>
      <c r="E15" s="180" t="s">
        <v>34</v>
      </c>
      <c r="F15" s="181"/>
      <c r="G15" s="5" t="s">
        <v>34</v>
      </c>
      <c r="H15" s="195" t="s">
        <v>34</v>
      </c>
      <c r="I15" s="196"/>
      <c r="J15" s="181"/>
      <c r="K15" s="189"/>
      <c r="L15" s="190"/>
      <c r="M15" s="191"/>
      <c r="N15" s="198"/>
      <c r="O15" s="199"/>
      <c r="P15" s="199"/>
      <c r="Q15" s="200"/>
    </row>
    <row r="16" spans="1:17" ht="16.5" thickBot="1" x14ac:dyDescent="0.3">
      <c r="A16" s="170"/>
      <c r="B16" s="171"/>
      <c r="C16" s="172"/>
      <c r="D16" s="13" t="s">
        <v>35</v>
      </c>
      <c r="E16" s="180" t="s">
        <v>34</v>
      </c>
      <c r="F16" s="181"/>
      <c r="G16" s="5" t="s">
        <v>34</v>
      </c>
      <c r="H16" s="195" t="s">
        <v>34</v>
      </c>
      <c r="I16" s="196"/>
      <c r="J16" s="181"/>
      <c r="K16" s="192"/>
      <c r="L16" s="193"/>
      <c r="M16" s="194"/>
      <c r="N16" s="201"/>
      <c r="O16" s="183"/>
      <c r="P16" s="183"/>
      <c r="Q16" s="184"/>
    </row>
    <row r="17" spans="1:17" ht="16.5" thickBot="1" x14ac:dyDescent="0.3">
      <c r="A17" s="164" t="s">
        <v>73</v>
      </c>
      <c r="B17" s="165"/>
      <c r="C17" s="166"/>
      <c r="D17" s="20" t="s">
        <v>26</v>
      </c>
      <c r="E17" s="180" t="s">
        <v>34</v>
      </c>
      <c r="F17" s="181"/>
      <c r="G17" s="5" t="s">
        <v>34</v>
      </c>
      <c r="H17" s="195" t="s">
        <v>34</v>
      </c>
      <c r="I17" s="196"/>
      <c r="J17" s="181"/>
      <c r="K17" s="186" t="s">
        <v>34</v>
      </c>
      <c r="L17" s="187"/>
      <c r="M17" s="188"/>
      <c r="N17" s="174" t="s">
        <v>34</v>
      </c>
      <c r="O17" s="197"/>
      <c r="P17" s="197"/>
      <c r="Q17" s="175"/>
    </row>
    <row r="18" spans="1:17" ht="16.5" thickBot="1" x14ac:dyDescent="0.3">
      <c r="A18" s="167"/>
      <c r="B18" s="168"/>
      <c r="C18" s="169"/>
      <c r="D18" s="20" t="s">
        <v>27</v>
      </c>
      <c r="E18" s="180" t="s">
        <v>34</v>
      </c>
      <c r="F18" s="181"/>
      <c r="G18" s="5" t="s">
        <v>34</v>
      </c>
      <c r="H18" s="195" t="s">
        <v>34</v>
      </c>
      <c r="I18" s="196"/>
      <c r="J18" s="181"/>
      <c r="K18" s="189"/>
      <c r="L18" s="190"/>
      <c r="M18" s="191"/>
      <c r="N18" s="198"/>
      <c r="O18" s="199"/>
      <c r="P18" s="199"/>
      <c r="Q18" s="200"/>
    </row>
    <row r="19" spans="1:17" ht="16.5" thickBot="1" x14ac:dyDescent="0.3">
      <c r="A19" s="170"/>
      <c r="B19" s="171"/>
      <c r="C19" s="172"/>
      <c r="D19" s="13" t="s">
        <v>35</v>
      </c>
      <c r="E19" s="180" t="s">
        <v>34</v>
      </c>
      <c r="F19" s="181"/>
      <c r="G19" s="5" t="s">
        <v>34</v>
      </c>
      <c r="H19" s="195" t="s">
        <v>34</v>
      </c>
      <c r="I19" s="196"/>
      <c r="J19" s="181"/>
      <c r="K19" s="192"/>
      <c r="L19" s="193"/>
      <c r="M19" s="194"/>
      <c r="N19" s="201"/>
      <c r="O19" s="183"/>
      <c r="P19" s="183"/>
      <c r="Q19" s="184"/>
    </row>
    <row r="20" spans="1:17" ht="16.5" thickBot="1" x14ac:dyDescent="0.3">
      <c r="A20" s="164" t="s">
        <v>74</v>
      </c>
      <c r="B20" s="165"/>
      <c r="C20" s="166"/>
      <c r="D20" s="20" t="s">
        <v>26</v>
      </c>
      <c r="E20" s="180" t="s">
        <v>34</v>
      </c>
      <c r="F20" s="181"/>
      <c r="G20" s="5" t="s">
        <v>34</v>
      </c>
      <c r="H20" s="176">
        <v>0</v>
      </c>
      <c r="I20" s="173"/>
      <c r="J20" s="177"/>
      <c r="K20" s="186">
        <v>0</v>
      </c>
      <c r="L20" s="187"/>
      <c r="M20" s="188"/>
      <c r="N20" s="136" t="e">
        <f>ROUND(H20/ROUND(K20,4),2)</f>
        <v>#DIV/0!</v>
      </c>
      <c r="O20" s="137"/>
      <c r="P20" s="137"/>
      <c r="Q20" s="138"/>
    </row>
    <row r="21" spans="1:17" ht="16.5" thickBot="1" x14ac:dyDescent="0.3">
      <c r="A21" s="167"/>
      <c r="B21" s="168"/>
      <c r="C21" s="169"/>
      <c r="D21" s="21" t="s">
        <v>27</v>
      </c>
      <c r="E21" s="179" t="s">
        <v>34</v>
      </c>
      <c r="F21" s="177"/>
      <c r="G21" s="30" t="s">
        <v>34</v>
      </c>
      <c r="H21" s="176" t="s">
        <v>34</v>
      </c>
      <c r="I21" s="173"/>
      <c r="J21" s="182"/>
      <c r="K21" s="189"/>
      <c r="L21" s="190"/>
      <c r="M21" s="191"/>
      <c r="N21" s="91"/>
      <c r="O21" s="139"/>
      <c r="P21" s="139"/>
      <c r="Q21" s="93"/>
    </row>
    <row r="22" spans="1:17" ht="16.5" thickBot="1" x14ac:dyDescent="0.3">
      <c r="A22" s="170"/>
      <c r="B22" s="171"/>
      <c r="C22" s="172"/>
      <c r="D22" s="16" t="s">
        <v>35</v>
      </c>
      <c r="E22" s="174" t="s">
        <v>34</v>
      </c>
      <c r="F22" s="175"/>
      <c r="G22" s="5" t="s">
        <v>34</v>
      </c>
      <c r="H22" s="176" t="s">
        <v>34</v>
      </c>
      <c r="I22" s="173"/>
      <c r="J22" s="177"/>
      <c r="K22" s="192"/>
      <c r="L22" s="193"/>
      <c r="M22" s="194"/>
      <c r="N22" s="140"/>
      <c r="O22" s="141"/>
      <c r="P22" s="141"/>
      <c r="Q22" s="142"/>
    </row>
    <row r="23" spans="1:17" ht="16.5" customHeight="1" x14ac:dyDescent="0.25">
      <c r="A23" s="65" t="s">
        <v>57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178"/>
      <c r="N23" s="149" t="s">
        <v>6</v>
      </c>
      <c r="O23" s="143" t="e">
        <f>ROUND(N20,2)</f>
        <v>#DIV/0!</v>
      </c>
      <c r="P23" s="143"/>
      <c r="Q23" s="144"/>
    </row>
    <row r="24" spans="1:17" ht="13.5" customHeight="1" thickBot="1" x14ac:dyDescent="0.3">
      <c r="A24" s="245" t="s">
        <v>33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7"/>
      <c r="N24" s="151"/>
      <c r="O24" s="147"/>
      <c r="P24" s="147"/>
      <c r="Q24" s="148"/>
    </row>
    <row r="25" spans="1:17" ht="16.5" thickBot="1" x14ac:dyDescent="0.3">
      <c r="A25" s="164" t="s">
        <v>75</v>
      </c>
      <c r="B25" s="165"/>
      <c r="C25" s="166"/>
      <c r="D25" s="22" t="s">
        <v>26</v>
      </c>
      <c r="E25" s="183" t="s">
        <v>34</v>
      </c>
      <c r="F25" s="184"/>
      <c r="G25" s="17" t="s">
        <v>34</v>
      </c>
      <c r="H25" s="185">
        <v>0</v>
      </c>
      <c r="I25" s="141"/>
      <c r="J25" s="142"/>
      <c r="K25" s="239" t="s">
        <v>7</v>
      </c>
      <c r="L25" s="154">
        <v>0</v>
      </c>
      <c r="M25" s="155"/>
      <c r="N25" s="149" t="s">
        <v>8</v>
      </c>
      <c r="O25" s="143" t="e">
        <f>ROUND(H25/ROUND(L25,4),2)</f>
        <v>#DIV/0!</v>
      </c>
      <c r="P25" s="143"/>
      <c r="Q25" s="144"/>
    </row>
    <row r="26" spans="1:17" ht="16.5" thickBot="1" x14ac:dyDescent="0.3">
      <c r="A26" s="167"/>
      <c r="B26" s="168"/>
      <c r="C26" s="169"/>
      <c r="D26" s="22" t="s">
        <v>27</v>
      </c>
      <c r="E26" s="173" t="s">
        <v>34</v>
      </c>
      <c r="F26" s="173"/>
      <c r="G26" s="31" t="s">
        <v>34</v>
      </c>
      <c r="H26" s="176" t="s">
        <v>34</v>
      </c>
      <c r="I26" s="173"/>
      <c r="J26" s="182"/>
      <c r="K26" s="248"/>
      <c r="L26" s="156"/>
      <c r="M26" s="157"/>
      <c r="N26" s="150"/>
      <c r="O26" s="145"/>
      <c r="P26" s="145"/>
      <c r="Q26" s="146"/>
    </row>
    <row r="27" spans="1:17" ht="15" customHeight="1" thickBot="1" x14ac:dyDescent="0.3">
      <c r="A27" s="170"/>
      <c r="B27" s="171"/>
      <c r="C27" s="172"/>
      <c r="D27" s="18" t="s">
        <v>35</v>
      </c>
      <c r="E27" s="196" t="s">
        <v>34</v>
      </c>
      <c r="F27" s="196"/>
      <c r="G27" s="19" t="s">
        <v>34</v>
      </c>
      <c r="H27" s="176" t="s">
        <v>34</v>
      </c>
      <c r="I27" s="173"/>
      <c r="J27" s="177"/>
      <c r="K27" s="249"/>
      <c r="L27" s="158"/>
      <c r="M27" s="159"/>
      <c r="N27" s="151"/>
      <c r="O27" s="147"/>
      <c r="P27" s="147"/>
      <c r="Q27" s="148"/>
    </row>
    <row r="28" spans="1:17" x14ac:dyDescent="0.25">
      <c r="A28" s="160" t="s">
        <v>54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 t="s">
        <v>55</v>
      </c>
      <c r="M28" s="163"/>
      <c r="N28" s="152" t="s">
        <v>9</v>
      </c>
      <c r="O28" s="143" t="e">
        <f>ROUND(SUM(O23-O25),2)</f>
        <v>#DIV/0!</v>
      </c>
      <c r="P28" s="143"/>
      <c r="Q28" s="144"/>
    </row>
    <row r="29" spans="1:17" ht="16.5" thickBot="1" x14ac:dyDescent="0.3">
      <c r="A29" s="88" t="s">
        <v>33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0"/>
      <c r="N29" s="153"/>
      <c r="O29" s="250"/>
      <c r="P29" s="250"/>
      <c r="Q29" s="251"/>
    </row>
    <row r="30" spans="1:17" ht="15.75" customHeight="1" x14ac:dyDescent="0.25">
      <c r="A30" s="59" t="s">
        <v>43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 t="s">
        <v>10</v>
      </c>
      <c r="M30" s="62"/>
      <c r="N30" s="82" t="e">
        <f>ROUND((O28/O23*100),2)</f>
        <v>#DIV/0!</v>
      </c>
      <c r="O30" s="83"/>
      <c r="P30" s="83"/>
      <c r="Q30" s="84"/>
    </row>
    <row r="31" spans="1:17" ht="16.5" thickBot="1" x14ac:dyDescent="0.3">
      <c r="A31" s="88" t="s">
        <v>44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85"/>
      <c r="O31" s="86"/>
      <c r="P31" s="86"/>
      <c r="Q31" s="87"/>
    </row>
    <row r="32" spans="1:17" ht="15.75" customHeight="1" x14ac:dyDescent="0.25">
      <c r="A32" s="59" t="s">
        <v>58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 t="s">
        <v>11</v>
      </c>
      <c r="M32" s="62"/>
      <c r="N32" s="82" t="e">
        <f>ROUND(O28*ROUND(L25,4),2)</f>
        <v>#DIV/0!</v>
      </c>
      <c r="O32" s="83"/>
      <c r="P32" s="83"/>
      <c r="Q32" s="84"/>
    </row>
    <row r="33" spans="1:17" x14ac:dyDescent="0.25">
      <c r="A33" s="94" t="s">
        <v>33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91"/>
      <c r="O33" s="92"/>
      <c r="P33" s="92"/>
      <c r="Q33" s="93"/>
    </row>
    <row r="34" spans="1:17" ht="16.5" thickBot="1" x14ac:dyDescent="0.3">
      <c r="A34" s="88" t="s">
        <v>63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85"/>
      <c r="O34" s="86"/>
      <c r="P34" s="86"/>
      <c r="Q34" s="87"/>
    </row>
    <row r="35" spans="1:17" ht="16.5" thickBot="1" x14ac:dyDescent="0.3">
      <c r="A35" s="2"/>
      <c r="B35" s="97"/>
      <c r="C35" s="97"/>
      <c r="D35" s="97"/>
      <c r="E35" s="97"/>
      <c r="F35" s="98" t="s">
        <v>12</v>
      </c>
      <c r="G35" s="98"/>
      <c r="H35" s="98"/>
      <c r="I35" s="98"/>
      <c r="J35" s="97"/>
      <c r="K35" s="97"/>
      <c r="L35" s="97"/>
      <c r="M35" s="97"/>
      <c r="N35" s="97"/>
      <c r="O35" s="252"/>
      <c r="P35" s="252"/>
      <c r="Q35" s="252"/>
    </row>
    <row r="36" spans="1:17" ht="16.5" thickBot="1" x14ac:dyDescent="0.3">
      <c r="A36" s="71" t="s">
        <v>13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1:17" ht="16.5" customHeight="1" x14ac:dyDescent="0.25">
      <c r="A37" s="63" t="s">
        <v>62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27" t="s">
        <v>45</v>
      </c>
      <c r="M37" s="53" t="s">
        <v>14</v>
      </c>
      <c r="N37" s="110" t="e">
        <f>ROUND((N32*0.8),2)</f>
        <v>#DIV/0!</v>
      </c>
      <c r="O37" s="110"/>
      <c r="P37" s="110"/>
      <c r="Q37" s="111"/>
    </row>
    <row r="38" spans="1:17" ht="16.5" customHeight="1" thickBot="1" x14ac:dyDescent="0.3">
      <c r="A38" s="107" t="s">
        <v>33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  <c r="M38" s="54"/>
      <c r="N38" s="112"/>
      <c r="O38" s="112"/>
      <c r="P38" s="112"/>
      <c r="Q38" s="113"/>
    </row>
    <row r="39" spans="1:17" ht="16.5" thickBot="1" x14ac:dyDescent="0.3">
      <c r="A39" s="74" t="s">
        <v>36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24" t="s">
        <v>15</v>
      </c>
      <c r="N39" s="77"/>
      <c r="O39" s="77"/>
      <c r="P39" s="77"/>
      <c r="Q39" s="78"/>
    </row>
    <row r="40" spans="1:17" ht="15.75" customHeight="1" x14ac:dyDescent="0.25">
      <c r="A40" s="65" t="s">
        <v>47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28" t="s">
        <v>46</v>
      </c>
      <c r="M40" s="53" t="s">
        <v>16</v>
      </c>
      <c r="N40" s="55">
        <f>L25</f>
        <v>0</v>
      </c>
      <c r="O40" s="55"/>
      <c r="P40" s="55"/>
      <c r="Q40" s="56"/>
    </row>
    <row r="41" spans="1:17" ht="16.5" thickBot="1" x14ac:dyDescent="0.3">
      <c r="A41" s="107" t="s">
        <v>42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54"/>
      <c r="N41" s="57"/>
      <c r="O41" s="57"/>
      <c r="P41" s="57"/>
      <c r="Q41" s="58"/>
    </row>
    <row r="42" spans="1:17" ht="15.75" customHeight="1" x14ac:dyDescent="0.25">
      <c r="A42" s="63" t="s">
        <v>49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27" t="s">
        <v>48</v>
      </c>
      <c r="M42" s="53" t="s">
        <v>17</v>
      </c>
      <c r="N42" s="110">
        <f>ROUND((N39*N40),2)</f>
        <v>0</v>
      </c>
      <c r="O42" s="110"/>
      <c r="P42" s="110"/>
      <c r="Q42" s="111"/>
    </row>
    <row r="43" spans="1:17" ht="16.5" thickBot="1" x14ac:dyDescent="0.3">
      <c r="A43" s="107" t="s">
        <v>33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9"/>
      <c r="M43" s="54"/>
      <c r="N43" s="112"/>
      <c r="O43" s="112"/>
      <c r="P43" s="112"/>
      <c r="Q43" s="113"/>
    </row>
    <row r="44" spans="1:17" ht="16.5" thickBot="1" x14ac:dyDescent="0.3">
      <c r="A44" s="79" t="s">
        <v>37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6" t="s">
        <v>38</v>
      </c>
      <c r="N44" s="7" t="s">
        <v>18</v>
      </c>
      <c r="O44" s="8">
        <v>1</v>
      </c>
      <c r="P44" s="9" t="s">
        <v>19</v>
      </c>
      <c r="Q44" s="10"/>
    </row>
    <row r="45" spans="1:17" ht="15.75" customHeight="1" x14ac:dyDescent="0.25">
      <c r="A45" s="67" t="s">
        <v>51</v>
      </c>
      <c r="B45" s="68"/>
      <c r="C45" s="68"/>
      <c r="D45" s="68"/>
      <c r="E45" s="68"/>
      <c r="F45" s="68"/>
      <c r="G45" s="68"/>
      <c r="H45" s="68"/>
      <c r="I45" s="68"/>
      <c r="J45" s="68"/>
      <c r="K45" s="69" t="s">
        <v>50</v>
      </c>
      <c r="L45" s="70"/>
      <c r="M45" s="53" t="s">
        <v>20</v>
      </c>
      <c r="N45" s="110">
        <f>ROUND(IF(O44,N42,N42*0.5),2)</f>
        <v>0</v>
      </c>
      <c r="O45" s="110"/>
      <c r="P45" s="110"/>
      <c r="Q45" s="117"/>
    </row>
    <row r="46" spans="1:17" ht="16.5" thickBot="1" x14ac:dyDescent="0.3">
      <c r="A46" s="114" t="s">
        <v>33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6"/>
      <c r="M46" s="54"/>
      <c r="N46" s="112"/>
      <c r="O46" s="112"/>
      <c r="P46" s="112"/>
      <c r="Q46" s="118"/>
    </row>
    <row r="47" spans="1:17" ht="16.5" thickBot="1" x14ac:dyDescent="0.3">
      <c r="A47" s="50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52"/>
      <c r="O47" s="52"/>
      <c r="P47" s="52"/>
      <c r="Q47" s="52"/>
    </row>
    <row r="48" spans="1:17" ht="16.5" thickBot="1" x14ac:dyDescent="0.3">
      <c r="A48" s="71" t="s">
        <v>21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</row>
    <row r="49" spans="1:17" ht="16.5" thickBot="1" x14ac:dyDescent="0.3">
      <c r="A49" s="132" t="s">
        <v>52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  <c r="M49" s="6" t="s">
        <v>38</v>
      </c>
      <c r="N49" s="7" t="s">
        <v>18</v>
      </c>
      <c r="O49" s="8"/>
      <c r="P49" s="9" t="s">
        <v>19</v>
      </c>
      <c r="Q49" s="10">
        <v>1</v>
      </c>
    </row>
    <row r="50" spans="1:17" ht="21" customHeight="1" x14ac:dyDescent="0.25">
      <c r="A50" s="63" t="s">
        <v>60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135"/>
      <c r="M50" s="53" t="s">
        <v>22</v>
      </c>
      <c r="N50" s="241">
        <v>0</v>
      </c>
      <c r="O50" s="241"/>
      <c r="P50" s="241"/>
      <c r="Q50" s="242"/>
    </row>
    <row r="51" spans="1:17" ht="14.25" customHeight="1" thickBot="1" x14ac:dyDescent="0.3">
      <c r="A51" s="107" t="s">
        <v>33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9"/>
      <c r="M51" s="54"/>
      <c r="N51" s="243"/>
      <c r="O51" s="243"/>
      <c r="P51" s="243"/>
      <c r="Q51" s="244"/>
    </row>
    <row r="52" spans="1:17" ht="21.75" customHeight="1" x14ac:dyDescent="0.25">
      <c r="A52" s="63" t="s">
        <v>59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135"/>
      <c r="M52" s="53" t="s">
        <v>23</v>
      </c>
      <c r="N52" s="110">
        <f>ROUND((ROUND(N50,2)+N45),2)</f>
        <v>0</v>
      </c>
      <c r="O52" s="110"/>
      <c r="P52" s="110"/>
      <c r="Q52" s="111"/>
    </row>
    <row r="53" spans="1:17" ht="17.25" customHeight="1" thickBot="1" x14ac:dyDescent="0.3">
      <c r="A53" s="107" t="s">
        <v>33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9"/>
      <c r="M53" s="54"/>
      <c r="N53" s="112"/>
      <c r="O53" s="112"/>
      <c r="P53" s="112"/>
      <c r="Q53" s="113"/>
    </row>
    <row r="54" spans="1:17" x14ac:dyDescent="0.25">
      <c r="A54" s="67" t="s">
        <v>39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19"/>
      <c r="M54" s="26" t="s">
        <v>24</v>
      </c>
      <c r="N54" s="120" t="e">
        <f>FLOOR(IF(N52&gt;N37,N45-(N52-N37),N45),1)</f>
        <v>#DIV/0!</v>
      </c>
      <c r="O54" s="120"/>
      <c r="P54" s="120"/>
      <c r="Q54" s="121"/>
    </row>
    <row r="55" spans="1:17" x14ac:dyDescent="0.25">
      <c r="A55" s="126" t="s">
        <v>25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8"/>
      <c r="M55" s="25"/>
      <c r="N55" s="122"/>
      <c r="O55" s="122"/>
      <c r="P55" s="122"/>
      <c r="Q55" s="123"/>
    </row>
    <row r="56" spans="1:17" ht="16.5" thickBot="1" x14ac:dyDescent="0.3">
      <c r="A56" s="129" t="s">
        <v>53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1"/>
      <c r="M56" s="11"/>
      <c r="N56" s="124"/>
      <c r="O56" s="124"/>
      <c r="P56" s="124"/>
      <c r="Q56" s="125"/>
    </row>
    <row r="57" spans="1:17" ht="16.5" thickBot="1" x14ac:dyDescent="0.3"/>
    <row r="58" spans="1:17" x14ac:dyDescent="0.25">
      <c r="A58" s="41" t="s">
        <v>64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0"/>
    </row>
    <row r="59" spans="1:17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3"/>
    </row>
    <row r="60" spans="1:17" x14ac:dyDescent="0.25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3"/>
    </row>
    <row r="61" spans="1:17" x14ac:dyDescent="0.25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</row>
    <row r="62" spans="1:17" x14ac:dyDescent="0.25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3"/>
    </row>
    <row r="63" spans="1:17" x14ac:dyDescent="0.25">
      <c r="A63" s="10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/>
    </row>
    <row r="64" spans="1:17" ht="36" customHeight="1" thickBot="1" x14ac:dyDescent="0.3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</row>
    <row r="66" spans="1:17" ht="16.5" thickBot="1" x14ac:dyDescent="0.3"/>
    <row r="67" spans="1:17" x14ac:dyDescent="0.25">
      <c r="A67" s="32" t="s">
        <v>65</v>
      </c>
      <c r="B67" s="33"/>
      <c r="C67" s="34"/>
      <c r="E67" s="32" t="s">
        <v>66</v>
      </c>
      <c r="F67" s="34"/>
      <c r="H67" s="41" t="s">
        <v>67</v>
      </c>
      <c r="I67" s="42"/>
      <c r="J67" s="42"/>
      <c r="K67" s="43"/>
      <c r="M67" s="32" t="s">
        <v>68</v>
      </c>
      <c r="N67" s="33"/>
      <c r="O67" s="33"/>
      <c r="P67" s="33"/>
      <c r="Q67" s="34"/>
    </row>
    <row r="68" spans="1:17" x14ac:dyDescent="0.25">
      <c r="A68" s="35"/>
      <c r="B68" s="36"/>
      <c r="C68" s="37"/>
      <c r="E68" s="35"/>
      <c r="F68" s="37"/>
      <c r="H68" s="44"/>
      <c r="I68" s="45"/>
      <c r="J68" s="45"/>
      <c r="K68" s="46"/>
      <c r="M68" s="35"/>
      <c r="N68" s="36"/>
      <c r="O68" s="36"/>
      <c r="P68" s="36"/>
      <c r="Q68" s="37"/>
    </row>
    <row r="69" spans="1:17" x14ac:dyDescent="0.25">
      <c r="A69" s="35"/>
      <c r="B69" s="36"/>
      <c r="C69" s="37"/>
      <c r="E69" s="35"/>
      <c r="F69" s="37"/>
      <c r="H69" s="44"/>
      <c r="I69" s="45"/>
      <c r="J69" s="45"/>
      <c r="K69" s="46"/>
      <c r="M69" s="35"/>
      <c r="N69" s="36"/>
      <c r="O69" s="36"/>
      <c r="P69" s="36"/>
      <c r="Q69" s="37"/>
    </row>
    <row r="70" spans="1:17" x14ac:dyDescent="0.25">
      <c r="A70" s="35"/>
      <c r="B70" s="36"/>
      <c r="C70" s="37"/>
      <c r="E70" s="35"/>
      <c r="F70" s="37"/>
      <c r="H70" s="44"/>
      <c r="I70" s="45"/>
      <c r="J70" s="45"/>
      <c r="K70" s="46"/>
      <c r="M70" s="35"/>
      <c r="N70" s="36"/>
      <c r="O70" s="36"/>
      <c r="P70" s="36"/>
      <c r="Q70" s="37"/>
    </row>
    <row r="71" spans="1:17" x14ac:dyDescent="0.25">
      <c r="A71" s="35"/>
      <c r="B71" s="36"/>
      <c r="C71" s="37"/>
      <c r="E71" s="35"/>
      <c r="F71" s="37"/>
      <c r="H71" s="44"/>
      <c r="I71" s="45"/>
      <c r="J71" s="45"/>
      <c r="K71" s="46"/>
      <c r="M71" s="35"/>
      <c r="N71" s="36"/>
      <c r="O71" s="36"/>
      <c r="P71" s="36"/>
      <c r="Q71" s="37"/>
    </row>
    <row r="72" spans="1:17" ht="16.5" thickBot="1" x14ac:dyDescent="0.3">
      <c r="A72" s="38"/>
      <c r="B72" s="39"/>
      <c r="C72" s="40"/>
      <c r="E72" s="38"/>
      <c r="F72" s="40"/>
      <c r="H72" s="47"/>
      <c r="I72" s="48"/>
      <c r="J72" s="48"/>
      <c r="K72" s="49"/>
      <c r="M72" s="38"/>
      <c r="N72" s="39"/>
      <c r="O72" s="39"/>
      <c r="P72" s="39"/>
      <c r="Q72" s="40"/>
    </row>
  </sheetData>
  <mergeCells count="138">
    <mergeCell ref="A11:C13"/>
    <mergeCell ref="N52:Q53"/>
    <mergeCell ref="E27:F27"/>
    <mergeCell ref="H26:J26"/>
    <mergeCell ref="H27:J27"/>
    <mergeCell ref="A24:M24"/>
    <mergeCell ref="K25:K27"/>
    <mergeCell ref="O28:Q29"/>
    <mergeCell ref="A29:M29"/>
    <mergeCell ref="J35:N35"/>
    <mergeCell ref="O35:Q35"/>
    <mergeCell ref="L32:M32"/>
    <mergeCell ref="A32:K32"/>
    <mergeCell ref="A1:Q1"/>
    <mergeCell ref="A2:H2"/>
    <mergeCell ref="I2:Q2"/>
    <mergeCell ref="A8:C10"/>
    <mergeCell ref="E9:F9"/>
    <mergeCell ref="E10:F10"/>
    <mergeCell ref="H9:J9"/>
    <mergeCell ref="H10:J10"/>
    <mergeCell ref="B3:E3"/>
    <mergeCell ref="F3:H3"/>
    <mergeCell ref="I3:N3"/>
    <mergeCell ref="A4:Q4"/>
    <mergeCell ref="A5:C7"/>
    <mergeCell ref="E5:F5"/>
    <mergeCell ref="H5:J5"/>
    <mergeCell ref="K5:M5"/>
    <mergeCell ref="N5:Q5"/>
    <mergeCell ref="E8:F8"/>
    <mergeCell ref="K8:M10"/>
    <mergeCell ref="N8:Q10"/>
    <mergeCell ref="E6:F6"/>
    <mergeCell ref="H6:J6"/>
    <mergeCell ref="K6:M6"/>
    <mergeCell ref="H8:J8"/>
    <mergeCell ref="N6:Q6"/>
    <mergeCell ref="E7:F7"/>
    <mergeCell ref="H7:J7"/>
    <mergeCell ref="K7:M7"/>
    <mergeCell ref="N7:Q7"/>
    <mergeCell ref="H18:J18"/>
    <mergeCell ref="H19:J19"/>
    <mergeCell ref="K17:M19"/>
    <mergeCell ref="N17:Q19"/>
    <mergeCell ref="E14:F14"/>
    <mergeCell ref="H14:J14"/>
    <mergeCell ref="E12:F12"/>
    <mergeCell ref="E13:F13"/>
    <mergeCell ref="H12:J12"/>
    <mergeCell ref="H13:J13"/>
    <mergeCell ref="K11:M13"/>
    <mergeCell ref="N11:Q13"/>
    <mergeCell ref="E11:F11"/>
    <mergeCell ref="H11:J11"/>
    <mergeCell ref="A14:C16"/>
    <mergeCell ref="E15:F15"/>
    <mergeCell ref="E16:F16"/>
    <mergeCell ref="H15:J15"/>
    <mergeCell ref="H16:J16"/>
    <mergeCell ref="K14:M16"/>
    <mergeCell ref="N14:Q16"/>
    <mergeCell ref="E17:F17"/>
    <mergeCell ref="H17:J17"/>
    <mergeCell ref="A17:C19"/>
    <mergeCell ref="E18:F18"/>
    <mergeCell ref="E19:F19"/>
    <mergeCell ref="N20:Q22"/>
    <mergeCell ref="O25:Q27"/>
    <mergeCell ref="N25:N27"/>
    <mergeCell ref="N28:N29"/>
    <mergeCell ref="L25:M27"/>
    <mergeCell ref="A28:K28"/>
    <mergeCell ref="L28:M28"/>
    <mergeCell ref="O23:Q24"/>
    <mergeCell ref="N23:N24"/>
    <mergeCell ref="A25:C27"/>
    <mergeCell ref="E26:F26"/>
    <mergeCell ref="E22:F22"/>
    <mergeCell ref="H22:J22"/>
    <mergeCell ref="A23:M23"/>
    <mergeCell ref="A20:C22"/>
    <mergeCell ref="E21:F21"/>
    <mergeCell ref="E20:F20"/>
    <mergeCell ref="H20:J20"/>
    <mergeCell ref="H21:J21"/>
    <mergeCell ref="E25:F25"/>
    <mergeCell ref="H25:J25"/>
    <mergeCell ref="K20:M22"/>
    <mergeCell ref="A58:Q64"/>
    <mergeCell ref="A43:L43"/>
    <mergeCell ref="M42:M43"/>
    <mergeCell ref="N42:Q43"/>
    <mergeCell ref="A46:L46"/>
    <mergeCell ref="M45:M46"/>
    <mergeCell ref="N45:Q46"/>
    <mergeCell ref="A38:L38"/>
    <mergeCell ref="N37:Q38"/>
    <mergeCell ref="M37:M38"/>
    <mergeCell ref="A41:L41"/>
    <mergeCell ref="A54:L54"/>
    <mergeCell ref="N54:Q56"/>
    <mergeCell ref="A55:L55"/>
    <mergeCell ref="A56:L56"/>
    <mergeCell ref="A48:Q48"/>
    <mergeCell ref="A49:L49"/>
    <mergeCell ref="A50:L50"/>
    <mergeCell ref="A52:L52"/>
    <mergeCell ref="A51:L51"/>
    <mergeCell ref="M50:M51"/>
    <mergeCell ref="N50:Q51"/>
    <mergeCell ref="A53:L53"/>
    <mergeCell ref="M52:M53"/>
    <mergeCell ref="H67:K72"/>
    <mergeCell ref="A47:B47"/>
    <mergeCell ref="C47:L47"/>
    <mergeCell ref="M47:Q47"/>
    <mergeCell ref="M40:M41"/>
    <mergeCell ref="N40:Q41"/>
    <mergeCell ref="A30:K30"/>
    <mergeCell ref="L30:M30"/>
    <mergeCell ref="A37:K37"/>
    <mergeCell ref="A40:K40"/>
    <mergeCell ref="A42:K42"/>
    <mergeCell ref="A45:J45"/>
    <mergeCell ref="K45:L45"/>
    <mergeCell ref="A36:Q36"/>
    <mergeCell ref="A39:L39"/>
    <mergeCell ref="N39:Q39"/>
    <mergeCell ref="A44:L44"/>
    <mergeCell ref="N30:Q31"/>
    <mergeCell ref="A31:M31"/>
    <mergeCell ref="N32:Q34"/>
    <mergeCell ref="A33:M33"/>
    <mergeCell ref="A34:M34"/>
    <mergeCell ref="B35:E35"/>
    <mergeCell ref="F35:I35"/>
  </mergeCells>
  <pageMargins left="0.75" right="0.75" top="1" bottom="1" header="0.5" footer="0.5"/>
  <pageSetup paperSize="9" scale="64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Přibylová</dc:creator>
  <cp:lastModifiedBy>Přibylová Zuzana</cp:lastModifiedBy>
  <cp:lastPrinted>2016-10-26T12:58:54Z</cp:lastPrinted>
  <dcterms:created xsi:type="dcterms:W3CDTF">2016-10-22T18:01:40Z</dcterms:created>
  <dcterms:modified xsi:type="dcterms:W3CDTF">2017-06-02T06:50:50Z</dcterms:modified>
</cp:coreProperties>
</file>