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irena_fantova_mze_gov_cz/Documents/Plocha/"/>
    </mc:Choice>
  </mc:AlternateContent>
  <xr:revisionPtr revIDLastSave="0" documentId="8_{FB380492-B156-4BD8-B27B-CE35769A58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droje a Užití" sheetId="23" r:id="rId1"/>
    <sheet name="Grafy Zdroje" sheetId="22" r:id="rId2"/>
    <sheet name="Grafy Užití" sheetId="20" r:id="rId3"/>
    <sheet name="Bilance ZO, čas. řada 2010-2024" sheetId="24" r:id="rId4"/>
    <sheet name="Dovoz, časová řada 2010-2024" sheetId="25" r:id="rId5"/>
    <sheet name="Vývoz, časová řada 2010-2024" sheetId="26" r:id="rId6"/>
  </sheets>
  <definedNames>
    <definedName name="_xlnm._FilterDatabase" localSheetId="3" hidden="1">'Bilance ZO, čas. řada 2010-2024'!$A$50:$G$50</definedName>
    <definedName name="_xlnm._FilterDatabase" localSheetId="4" hidden="1">'Dovoz, časová řada 2010-2024'!$A$47:$G$47</definedName>
    <definedName name="_xlnm._FilterDatabase" localSheetId="5" hidden="1">'Vývoz, časová řada 2010-2024'!$A$47:$G$47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20" l="1"/>
  <c r="S6" i="20"/>
  <c r="S9" i="20"/>
  <c r="S10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4" i="20"/>
  <c r="D20" i="22"/>
  <c r="E20" i="22"/>
  <c r="G285" i="24"/>
  <c r="E19" i="22"/>
  <c r="D19" i="22"/>
  <c r="E18" i="22" l="1"/>
  <c r="D18" i="22"/>
  <c r="D17" i="22"/>
  <c r="E17" i="22"/>
  <c r="T14" i="20" l="1"/>
  <c r="T4" i="20"/>
  <c r="T23" i="20"/>
  <c r="T5" i="20"/>
  <c r="T6" i="20"/>
  <c r="T9" i="20"/>
  <c r="T10" i="20"/>
  <c r="T12" i="20"/>
  <c r="T13" i="20"/>
  <c r="T15" i="20"/>
  <c r="T16" i="20"/>
  <c r="T17" i="20"/>
  <c r="T18" i="20"/>
  <c r="T19" i="20"/>
  <c r="T20" i="20"/>
  <c r="T21" i="20"/>
  <c r="T22" i="20"/>
  <c r="E16" i="22"/>
  <c r="D16" i="22"/>
  <c r="E15" i="22" l="1"/>
  <c r="D15" i="22"/>
  <c r="E12" i="22" l="1"/>
  <c r="D12" i="22"/>
  <c r="E8" i="22" l="1"/>
  <c r="E9" i="22"/>
  <c r="E10" i="22"/>
  <c r="E11" i="22"/>
  <c r="E13" i="22"/>
  <c r="E14" i="22"/>
  <c r="E7" i="22"/>
  <c r="D8" i="22"/>
  <c r="D9" i="22"/>
  <c r="D10" i="22"/>
  <c r="D11" i="22"/>
  <c r="D13" i="22"/>
  <c r="D14" i="22"/>
  <c r="D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Fantová Irena</author>
  </authors>
  <commentList>
    <comment ref="J10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revidovaný údaj
</t>
        </r>
      </text>
    </comment>
    <comment ref="Q10" authorId="0" shapeId="0" xr:uid="{2B1CBEFB-AFEE-41E1-BDC2-AA4249A445A9}">
      <text>
        <r>
          <rPr>
            <b/>
            <sz val="9"/>
            <color indexed="81"/>
            <rFont val="Tahoma"/>
            <family val="2"/>
            <charset val="238"/>
          </rPr>
          <t>Fantová Irena:</t>
        </r>
        <r>
          <rPr>
            <sz val="9"/>
            <color indexed="81"/>
            <rFont val="Tahoma"/>
            <family val="2"/>
            <charset val="238"/>
          </rPr>
          <t xml:space="preserve">
na základě opravného výkazu zpravodajské jednotky byla provedena korekce údaje.</t>
        </r>
      </text>
    </comment>
  </commentList>
</comments>
</file>

<file path=xl/sharedStrings.xml><?xml version="1.0" encoding="utf-8"?>
<sst xmlns="http://schemas.openxmlformats.org/spreadsheetml/2006/main" count="3226" uniqueCount="306">
  <si>
    <t>Tabulka B/TABLE B</t>
  </si>
  <si>
    <t>Zdroje a užití mléka v mlékárenském průmyslu ČR, výroba mlékárenských výrobků v roce 2024/Availabilities and utilization of milk, dairies activity in Czechia, reference year 2024</t>
  </si>
  <si>
    <t>Tukoplazmová bilance, obsah bílkovin ve vybraných mlékárenských výrobcích/Inputs in milk equivalent, milk fat content and milk protein content in dairy products.</t>
  </si>
  <si>
    <t>Kód ČS/MS code: CZ</t>
  </si>
  <si>
    <t>Rok/Year: 2024</t>
  </si>
  <si>
    <t>Kód výrobku/Product code</t>
  </si>
  <si>
    <t>Zdroje/Availabilities</t>
  </si>
  <si>
    <t>Množství/Quantity                                 (1000 t)</t>
  </si>
  <si>
    <t>Obsah mléčného tuku/Milk fat content (t)</t>
  </si>
  <si>
    <t>Obsah bílkovin/                   Protein content (t)</t>
  </si>
  <si>
    <t>Nákup kravského mléka a ostatních produktů ČR/Milk and other products collected:</t>
  </si>
  <si>
    <t>D1100DU</t>
  </si>
  <si>
    <t xml:space="preserve">Kravské mléko/Raw cows milk  </t>
  </si>
  <si>
    <t>D1110D</t>
  </si>
  <si>
    <t>Ovčí mléko/Ewes´ milk</t>
  </si>
  <si>
    <t>D1120D</t>
  </si>
  <si>
    <t>Kozí mléko/Goats´ milk</t>
  </si>
  <si>
    <t>C</t>
  </si>
  <si>
    <t>D1130D</t>
  </si>
  <si>
    <t>Buvolí mléko/Buffalo´s milk</t>
  </si>
  <si>
    <t>D1140D</t>
  </si>
  <si>
    <t>Smetana/Cream</t>
  </si>
  <si>
    <t>D1200D</t>
  </si>
  <si>
    <t>Odstředěné mléko a podmáslí/Skimmed milk and buttermilk</t>
  </si>
  <si>
    <t>D2140_4200D</t>
  </si>
  <si>
    <t>Ostatní produkty/Other products</t>
  </si>
  <si>
    <t>Nákup mléka a ostatních produktů ze zahraničí/Imports of milk and other products :</t>
  </si>
  <si>
    <t>D2120I, D2140I</t>
  </si>
  <si>
    <t>Plnotučné mléko, včetně syrového mléka Whole milk inc. raw milk</t>
  </si>
  <si>
    <t>z toho členské země EU/intra EU</t>
  </si>
  <si>
    <t>D2140I</t>
  </si>
  <si>
    <t xml:space="preserve">Odstředěné mléko/Skimmed milk </t>
  </si>
  <si>
    <t>D2140J</t>
  </si>
  <si>
    <t>D2200IME</t>
  </si>
  <si>
    <t>D2200JME</t>
  </si>
  <si>
    <t>D9000I</t>
  </si>
  <si>
    <t>Ostatní produkty celkem/Other products total</t>
  </si>
  <si>
    <t>D9000J</t>
  </si>
  <si>
    <t xml:space="preserve"> </t>
  </si>
  <si>
    <t>Užití/Utilisation</t>
  </si>
  <si>
    <t>Množství/Quantity                            (1000 t)</t>
  </si>
  <si>
    <t>Obsah bílkovin/                            Protein content (t)</t>
  </si>
  <si>
    <t>Přepočet vstupní mléčné suroviny v ekvivalentu plnotučného a odstředěného mléka/Milk input equivalent*</t>
  </si>
  <si>
    <t>Plnotučné mléko/                    Whole milk input (1000 t) [UWM]</t>
  </si>
  <si>
    <t>Odstředěné mléko/                    Skimmed milk input (1000 t) [USM]</t>
  </si>
  <si>
    <t>D0110</t>
  </si>
  <si>
    <t>Výrobky z čerstvého mléka celkem/Fresh products</t>
  </si>
  <si>
    <t>D2100</t>
  </si>
  <si>
    <t>Konzumní mléko celkem/Drinking milk</t>
  </si>
  <si>
    <t>D2110</t>
  </si>
  <si>
    <t>Syrové mléko/Raw drinking milk</t>
  </si>
  <si>
    <t>D2120</t>
  </si>
  <si>
    <t>Plnotučné mléko celkem/Whole milk total</t>
  </si>
  <si>
    <t>D2121</t>
  </si>
  <si>
    <t>v tom/                 in which</t>
  </si>
  <si>
    <t>pasterované/pasteurised</t>
  </si>
  <si>
    <t>D2122</t>
  </si>
  <si>
    <t>sterilované/sterilised</t>
  </si>
  <si>
    <t>D2123</t>
  </si>
  <si>
    <t>ošetřené UHT/uperised</t>
  </si>
  <si>
    <t>D2130</t>
  </si>
  <si>
    <t>Polotučné mléko celkem/Partly skimmed milk total</t>
  </si>
  <si>
    <t>D2131</t>
  </si>
  <si>
    <t>D2132</t>
  </si>
  <si>
    <t>D2133</t>
  </si>
  <si>
    <t>D2140</t>
  </si>
  <si>
    <t>Odtučněné mléko celkem/Skimmed milk total</t>
  </si>
  <si>
    <t>D2141</t>
  </si>
  <si>
    <t>D2142</t>
  </si>
  <si>
    <t>D2143</t>
  </si>
  <si>
    <t>D4200</t>
  </si>
  <si>
    <t>Podmáslí neochucené, bez přísad/Buttermilk without additives</t>
  </si>
  <si>
    <t>D2200V</t>
  </si>
  <si>
    <t>Smetana celkem/Cream for direct consumption total</t>
  </si>
  <si>
    <t>D2201</t>
  </si>
  <si>
    <t>Smetana o obsahu tuku do 29% včetně/Cream of fat content  not exceeding 29 %</t>
  </si>
  <si>
    <t>D2202</t>
  </si>
  <si>
    <t>Smetana o obsahu tuku nad 29%/Cream of fat content over 29 %</t>
  </si>
  <si>
    <t>D4100</t>
  </si>
  <si>
    <t>Kysané výrobky celkem/Acidified products total</t>
  </si>
  <si>
    <t>D4110</t>
  </si>
  <si>
    <t>s přísadami/with additives</t>
  </si>
  <si>
    <t>D4120</t>
  </si>
  <si>
    <t>bez přísad/without additives</t>
  </si>
  <si>
    <t>D9100</t>
  </si>
  <si>
    <t>Mléčné nápoje ostatní celkem/Drinks with a milk base</t>
  </si>
  <si>
    <t>D9200</t>
  </si>
  <si>
    <t>Ostatní čerstvé výrobky/Other fresh products (dezerty, mléčná rýže, mléčná krupice, pudinky, mražené krémy)</t>
  </si>
  <si>
    <t>D0120</t>
  </si>
  <si>
    <t>Výrobky z technologicky upraveného mléka celkem/Manufactured products :</t>
  </si>
  <si>
    <t>D3200</t>
  </si>
  <si>
    <t>Zahuštěné mléko celkem/Concentrated milk total</t>
  </si>
  <si>
    <t>D3210</t>
  </si>
  <si>
    <t>neslazené/not sweetened</t>
  </si>
  <si>
    <t>D3220</t>
  </si>
  <si>
    <t>slazené/sweetened</t>
  </si>
  <si>
    <t>D3100</t>
  </si>
  <si>
    <t>Výrobky ze sušeného mléka celkem/Powder products total</t>
  </si>
  <si>
    <t>D3120</t>
  </si>
  <si>
    <t>v tom/in which</t>
  </si>
  <si>
    <t>sušená smetana/cream powder</t>
  </si>
  <si>
    <t>D3111</t>
  </si>
  <si>
    <t>sušené plnotučné mléko/whole milk powder</t>
  </si>
  <si>
    <t>D3112</t>
  </si>
  <si>
    <t>sušené částečně odtučněné a polotučné mléko/partly skimmed milk powder</t>
  </si>
  <si>
    <t>D3113</t>
  </si>
  <si>
    <t>sušené odtučněné mléko/skimmed milk powder</t>
  </si>
  <si>
    <t>D3130</t>
  </si>
  <si>
    <t>sušené podmáslí/buttermilk powder</t>
  </si>
  <si>
    <t>D3190</t>
  </si>
  <si>
    <t>ostatní výrobky ze sušeného mléka/other powder dairy products</t>
  </si>
  <si>
    <t>D6000</t>
  </si>
  <si>
    <t>Máslo a ostatní výrobky z mléčného tuku vyjádřené v máselném ekvivalentu/Butter and other yellow fat dairy products in butter equivalent</t>
  </si>
  <si>
    <t>D6100</t>
  </si>
  <si>
    <t>máslo/butter</t>
  </si>
  <si>
    <t>D6110</t>
  </si>
  <si>
    <t>tradiční máslo*/traditional butter</t>
  </si>
  <si>
    <t>D6120</t>
  </si>
  <si>
    <t>rekombinované máslo*/recombined butter</t>
  </si>
  <si>
    <t>D6130</t>
  </si>
  <si>
    <t>syrovátkové máslo*/whey butter</t>
  </si>
  <si>
    <t>D6200</t>
  </si>
  <si>
    <t>přepuštěné máslo a máselný olej/rendered butter and butter oil</t>
  </si>
  <si>
    <t>D6900</t>
  </si>
  <si>
    <t>Ostatní výrobky z mléčného tuku/Other yellow fat dairy products</t>
  </si>
  <si>
    <t>D6910</t>
  </si>
  <si>
    <t xml:space="preserve">máslo se sníženým obsahem mléčného tuku/reduced-fat butter </t>
  </si>
  <si>
    <t>D6990</t>
  </si>
  <si>
    <t>ostatní/others</t>
  </si>
  <si>
    <t>D7100</t>
  </si>
  <si>
    <t>Přírodní sýry celkem (ze všech druhů mléka)/Cheese (all milks)</t>
  </si>
  <si>
    <t>D7121</t>
  </si>
  <si>
    <t>v tom/       in which</t>
  </si>
  <si>
    <t>sýry vyrobené z kravského mléka/cheese from cows´milk</t>
  </si>
  <si>
    <t>D7122</t>
  </si>
  <si>
    <t>sýry vyrobené z ovčího mléka/cheese from ewes´milk</t>
  </si>
  <si>
    <t>D7123</t>
  </si>
  <si>
    <t>sýry vyrobené z kozího mléka/cheese from goats´milk</t>
  </si>
  <si>
    <t>D7129</t>
  </si>
  <si>
    <t>ostatní sýry vyrobené ze směsného mléka nebo buvolího mléka/cheese from mixed or buffalos´ milk</t>
  </si>
  <si>
    <t>D7111</t>
  </si>
  <si>
    <t>Skupiny přírodních sýrů podle tvrdosti/Cheese (all milks) by category:</t>
  </si>
  <si>
    <t>D7112</t>
  </si>
  <si>
    <t>Měkké sýry/Soft cheese</t>
  </si>
  <si>
    <t>D7113</t>
  </si>
  <si>
    <t>Poloměkké sýry/Medium soft cheese</t>
  </si>
  <si>
    <t>D7114</t>
  </si>
  <si>
    <t>Polotvrdé sýry/Medium hard cheese</t>
  </si>
  <si>
    <t>D7115</t>
  </si>
  <si>
    <t>Tvrdé sýry/Hard cheese</t>
  </si>
  <si>
    <t>D7116</t>
  </si>
  <si>
    <t>Extra tvrdé sýry/Extra hard cheese</t>
  </si>
  <si>
    <t>D7200</t>
  </si>
  <si>
    <t>Čerstvé sýry, včetně tvarohu/Fresh cheese</t>
  </si>
  <si>
    <t>D9300</t>
  </si>
  <si>
    <t>Tavené sýry/Processed cheese</t>
  </si>
  <si>
    <t>D5000</t>
  </si>
  <si>
    <t>Kasein a kaseináty/Casein and caseinates</t>
  </si>
  <si>
    <t>D5100</t>
  </si>
  <si>
    <t>Syrovátka celkem vyjádřená v ekvivalentu tekuté syrovátky/Whey total in whey liquid equivalent</t>
  </si>
  <si>
    <t>D5200</t>
  </si>
  <si>
    <t>v tom/           in which</t>
  </si>
  <si>
    <t>syrovátka dodaná v tekutém stavu/whey liquid</t>
  </si>
  <si>
    <t>D5300</t>
  </si>
  <si>
    <t>zahuštěná syrovátka/whey concentrated</t>
  </si>
  <si>
    <t>D5400</t>
  </si>
  <si>
    <t>sušená syrovátka/why in powder or in block</t>
  </si>
  <si>
    <t>D5500</t>
  </si>
  <si>
    <t>Laktóza/Lactose</t>
  </si>
  <si>
    <t>D9400</t>
  </si>
  <si>
    <t>Laktalbumin/Lactalbumin</t>
  </si>
  <si>
    <t>D2140RA</t>
  </si>
  <si>
    <t>Ostatní výrobky na bázi mléka celkem/Other manufactured products (permeát, syrovátková smetana)</t>
  </si>
  <si>
    <t>D2000X</t>
  </si>
  <si>
    <t>Odstředěné mléko a podmáslí vrácené zemědělcům/Skimmed milk and buttermilk returned by dairies</t>
  </si>
  <si>
    <t>D2000Y</t>
  </si>
  <si>
    <t>Vývoz mléka a smetany do zahraničí/Milk and cream exports</t>
  </si>
  <si>
    <t>D1100OUD</t>
  </si>
  <si>
    <t>z toho členské země EU/intra-EU</t>
  </si>
  <si>
    <t>D1100DLD</t>
  </si>
  <si>
    <t xml:space="preserve">Jiné použití/Other uses </t>
  </si>
  <si>
    <t>MC900</t>
  </si>
  <si>
    <t>Statistický rozdíl a ztráty/Differences and losses</t>
  </si>
  <si>
    <t>Celkem užití/Total utilization</t>
  </si>
  <si>
    <t>Zdroj dat: Roční statistické zjišťování Ministerstva zemědělství, Mlék (MZe) 6 - 01</t>
  </si>
  <si>
    <t>"C (confidential)"  důvěrný údaj, nelze zveřejnit z důvodu ochrany důvěrných údajů</t>
  </si>
  <si>
    <t>* Přepočet vstupní mléčné suroviny na ekvivalent vstupu plnotučného a odtučněného mléka. Odstředěné mléko a podmáslí získané jako vedlejší produkty při výrobě, (např. výroba másla),  se v ekvivalentu  uvádějí se záporným znaménkem.</t>
  </si>
  <si>
    <t>Nesleduje se</t>
  </si>
  <si>
    <t>Těšnov 17/65, 117 05 Praha I, Česká republika</t>
  </si>
  <si>
    <t>tel.: 420 221 111, fax: +420 224 810 478</t>
  </si>
  <si>
    <t>www.eagri.cz</t>
  </si>
  <si>
    <t xml:space="preserve">Graf č. 1 </t>
  </si>
  <si>
    <t>Roční nákup syrového kravského mléka  od producentů se sídlem na území ČR, meziroční srovnání. Časová řada 2010 - 2024</t>
  </si>
  <si>
    <t>Rok</t>
  </si>
  <si>
    <t>syrové kravské mléko                             v tis. tun</t>
  </si>
  <si>
    <t>meziroční srovnání                      index</t>
  </si>
  <si>
    <t>nárůst/pokles                                                         v %</t>
  </si>
  <si>
    <t>2016*</t>
  </si>
  <si>
    <t xml:space="preserve">* přerušení časové řady v roce 2016 z důvodu změny metodiky. </t>
  </si>
  <si>
    <t xml:space="preserve">Od r. 2016 je sledován nákup syrového kravského mléka mlékárnami a odbytovými družstvy přímo od producentů a včetně syrového mléka určeného ke zpracování mimo území ČR. </t>
  </si>
  <si>
    <t>Graf č.2</t>
  </si>
  <si>
    <t>Nákup plnotučného  mléka, včetně syrového mléka z EU a třetích zemí v tis. tun</t>
  </si>
  <si>
    <t>Nákup smetany z EU a třetích zemí v tis. tun</t>
  </si>
  <si>
    <t>Nákup odtučněného mléka z EU a třetích zemí v tis. tun</t>
  </si>
  <si>
    <t>Srovnání objemu výroby vybraných mlékárenských výrobků v tis. tun -  časová řada 2010 - 2024, meziroční index 2024/2023</t>
  </si>
  <si>
    <t>Druh výrobku</t>
  </si>
  <si>
    <t>2010                       množství (1000 t)</t>
  </si>
  <si>
    <t>2011                       množství (1000 t)</t>
  </si>
  <si>
    <t>2012                       množství (1000 t)</t>
  </si>
  <si>
    <t>2013                       množství (1000 t)</t>
  </si>
  <si>
    <t>2014                       množství (1000 t)</t>
  </si>
  <si>
    <t>2015                       množství (1000 t)</t>
  </si>
  <si>
    <t>2016                       množství (1000 t)</t>
  </si>
  <si>
    <t>2017                       množství (1000 t)</t>
  </si>
  <si>
    <t>2018                       množství (1000 t)</t>
  </si>
  <si>
    <t>2019                       množství (1000 t)</t>
  </si>
  <si>
    <t>2020                       množství (1000 t)</t>
  </si>
  <si>
    <t>2021                       množství (1000 t)</t>
  </si>
  <si>
    <t>2022                       množství (1000 t)</t>
  </si>
  <si>
    <t>2023                       množství (1000 t)</t>
  </si>
  <si>
    <t>2024                       množství (1000 t)</t>
  </si>
  <si>
    <t>Meziroční index 2024/2023 (2023=100)</t>
  </si>
  <si>
    <t>Meziroční nárůst                                       /pokles výroby v %</t>
  </si>
  <si>
    <t>Konzumní mléko</t>
  </si>
  <si>
    <t>x</t>
  </si>
  <si>
    <t>Plnotučné mléko celkem</t>
  </si>
  <si>
    <t>Polotučné mléko celkem</t>
  </si>
  <si>
    <t>Odtučněné mléko celkem</t>
  </si>
  <si>
    <t>Podmáslí neochucené, bez přísad</t>
  </si>
  <si>
    <t>Smetana celkem</t>
  </si>
  <si>
    <t>Kysané výrobky celkem</t>
  </si>
  <si>
    <t>Mléčné nápoje ostatní celkem</t>
  </si>
  <si>
    <t>Ostatní čerstvé výrobky (dezerty, mléčná rýže, mléčná krupice, pudinky, mražené krémy)</t>
  </si>
  <si>
    <t>Zahuštěné mléko celkem</t>
  </si>
  <si>
    <t>Sušená smetana, sušené plnotučné mléko, sušené částečně odtučněné mléko</t>
  </si>
  <si>
    <t>Sušené odtučněné mléko</t>
  </si>
  <si>
    <t>Máslo a ostatní výrobky z mléčného tuku vyjádřené v máselném ekvivalentu</t>
  </si>
  <si>
    <t>Máslo</t>
  </si>
  <si>
    <t>Přírodní sýry  celkem</t>
  </si>
  <si>
    <t>Měkké sýry</t>
  </si>
  <si>
    <t>Polotvrdé sýry</t>
  </si>
  <si>
    <t>Čerstvé sýry včetně tvarohu</t>
  </si>
  <si>
    <t>Tavené sýry</t>
  </si>
  <si>
    <t>Vývoz mléka a smetany do zahraničí *</t>
  </si>
  <si>
    <t>"C"  Nelze zveřejnit z důvodu ochrany důvěrných údajů</t>
  </si>
  <si>
    <t>Zdroj dat: Roční statistické zjišťování Mlék (MZe) 6 - 01</t>
  </si>
  <si>
    <t>* přerušení časové řady z důvodu změny metodiky; sleduje se vývoz syrového mléka, tepelně ošetřeného  mléka, zahuštěného mléka, odstředěného mléka a smetany celkem, realizovaný mlékárnami a odbytovými družstvy</t>
  </si>
  <si>
    <t>Graf č. 3</t>
  </si>
  <si>
    <t>* B přerušení časové řady z důvodu změny metodiky; sleduje se vývoz syrového mléka, tepelně ošetřeného  mléka, zahuštěného mléka, odstředěného mléka a smetany celkem, realizovaný mlékárnami a odbytovými družstvy</t>
  </si>
  <si>
    <t>Pohyb zboží přes hranice podle zboží a zemí</t>
  </si>
  <si>
    <t>Typ výstupu :  </t>
  </si>
  <si>
    <t>Normální</t>
  </si>
  <si>
    <t>Směr obchodu :  </t>
  </si>
  <si>
    <t>Bilance (PZpH)</t>
  </si>
  <si>
    <t>Období :  </t>
  </si>
  <si>
    <r>
      <t xml:space="preserve">1.1.2010 </t>
    </r>
    <r>
      <rPr>
        <b/>
        <sz val="11"/>
        <color theme="3"/>
        <rFont val="Arial"/>
        <family val="2"/>
        <charset val="238"/>
      </rPr>
      <t> – </t>
    </r>
    <r>
      <rPr>
        <sz val="11"/>
        <color theme="3"/>
        <rFont val="Arial"/>
        <family val="2"/>
        <charset val="238"/>
      </rPr>
      <t xml:space="preserve"> 31.12.2024</t>
    </r>
  </si>
  <si>
    <t>Nomenklatura zboží :  </t>
  </si>
  <si>
    <t>SITC(3)</t>
  </si>
  <si>
    <t>Data v tabulce jsou :  </t>
  </si>
  <si>
    <t>bez dopočtů</t>
  </si>
  <si>
    <t>Období</t>
  </si>
  <si>
    <t>Kód zboží</t>
  </si>
  <si>
    <t>Název zboží</t>
  </si>
  <si>
    <t>Kód země</t>
  </si>
  <si>
    <t>Název země</t>
  </si>
  <si>
    <t>Netto (kg)</t>
  </si>
  <si>
    <t>Stat. hodnota CZK(tis.)</t>
  </si>
  <si>
    <t>2010</t>
  </si>
  <si>
    <t>022</t>
  </si>
  <si>
    <t>Mléko, smetana a mléčné výrobky (ne máslo a sýry)</t>
  </si>
  <si>
    <t>Nespecifikováno</t>
  </si>
  <si>
    <t>-</t>
  </si>
  <si>
    <t>Evropa</t>
  </si>
  <si>
    <t>Afrika</t>
  </si>
  <si>
    <t>Amerika</t>
  </si>
  <si>
    <t>Asie</t>
  </si>
  <si>
    <t>023</t>
  </si>
  <si>
    <t>Máslo a ostatní tuky a oleje odvozené z mléka</t>
  </si>
  <si>
    <t>024</t>
  </si>
  <si>
    <t>Sýry a tvaroh</t>
  </si>
  <si>
    <t>Součet:</t>
  </si>
  <si>
    <t>2011</t>
  </si>
  <si>
    <t>Oceánie a Polární oblasti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</si>
  <si>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</si>
  <si>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</si>
  <si>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</si>
  <si>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</si>
  <si>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</si>
  <si>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</si>
  <si>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</si>
  <si>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</si>
  <si>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</si>
  <si>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</si>
  <si>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</si>
  <si>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</si>
  <si>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</si>
  <si>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* - Individuální hodnota</t>
  </si>
  <si>
    <t>Datum zpracování dat :</t>
  </si>
  <si>
    <t>1.03.2025   </t>
  </si>
  <si>
    <t>Čas :</t>
  </si>
  <si>
    <t>Datum generování :</t>
  </si>
  <si>
    <t>24.03.2025   </t>
  </si>
  <si>
    <t>Dovoz (PZpH)</t>
  </si>
  <si>
    <t>Vývoz (PZpH)</t>
  </si>
  <si>
    <t>Poznámka: údaje nezveřejnitelné z důvodu ochrany důvěrnosti jsou v tabulce grafu nahrazeny "0,00"</t>
  </si>
  <si>
    <t>Roční nákup plnotučného mléka, smetany a odtučněného mléka ze zemí EU a třetích zemí. Nákup realizovaný mlékárnami na území ČR.  Časová řada 2010 - 2024.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</si>
</sst>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General_)"/>
    <numFmt numFmtId="165" formatCode="#,##0.0"/>
    <numFmt numFmtId="166" formatCode="#,##0.000"/>
    <numFmt numFmtId="167" formatCode="##,###,###,###,##0"/>
    <numFmt numFmtId="168" formatCode="0.000%"/>
    <numFmt numFmtId="169" formatCode="0.000"/>
    <numFmt numFmtId="170" formatCode="0.0000%"/>
  </numFmts>
  <fonts count="32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0"/>
      <name val="Courier"/>
      <family val="1"/>
      <charset val="238"/>
    </font>
    <font>
      <sz val="8"/>
      <name val="Arial"/>
      <family val="2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</font>
    <font>
      <sz val="9"/>
      <color theme="3"/>
      <name val="Arial"/>
      <family val="2"/>
    </font>
    <font>
      <sz val="12"/>
      <color theme="3"/>
      <name val="Arial"/>
      <family val="2"/>
      <charset val="238"/>
    </font>
    <font>
      <sz val="11"/>
      <color theme="3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color theme="3"/>
      <name val="Arial"/>
      <family val="2"/>
    </font>
    <font>
      <sz val="8"/>
      <color theme="3"/>
      <name val="Arial"/>
      <family val="2"/>
      <charset val="238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sz val="9"/>
      <color theme="3"/>
      <name val="Calibri"/>
      <family val="2"/>
      <charset val="238"/>
      <scheme val="minor"/>
    </font>
    <font>
      <b/>
      <sz val="9"/>
      <color theme="3"/>
      <name val="Arial"/>
      <family val="2"/>
      <charset val="238"/>
    </font>
    <font>
      <sz val="10"/>
      <color theme="3"/>
      <name val="Gill Sans MT"/>
      <family val="2"/>
      <charset val="238"/>
    </font>
    <font>
      <b/>
      <sz val="8"/>
      <color theme="3"/>
      <name val="Arial"/>
      <family val="2"/>
      <charset val="238"/>
    </font>
    <font>
      <sz val="9"/>
      <color theme="3"/>
      <name val="Calibri"/>
      <family val="2"/>
      <charset val="238"/>
    </font>
    <font>
      <sz val="7.5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2"/>
      <color theme="3"/>
      <name val="Arial"/>
      <family val="2"/>
      <charset val="238"/>
    </font>
    <font>
      <b/>
      <sz val="12"/>
      <color theme="3"/>
      <name val="Calibri"/>
      <family val="2"/>
      <charset val="238"/>
    </font>
    <font>
      <sz val="8"/>
      <color theme="3"/>
      <name val="Calibri"/>
      <family val="2"/>
      <charset val="238"/>
      <scheme val="minor"/>
    </font>
    <font>
      <sz val="11"/>
      <color theme="3"/>
      <name val="Arial"/>
      <family val="2"/>
      <charset val="238"/>
    </font>
    <font>
      <b/>
      <sz val="14"/>
      <color theme="3"/>
      <name val="Arial"/>
      <family val="2"/>
      <charset val="238"/>
    </font>
    <font>
      <sz val="14"/>
      <color theme="3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ECEEF4"/>
        <bgColor rgb="FF000000"/>
      </patternFill>
    </fill>
    <fill>
      <patternFill patternType="solid">
        <fgColor rgb="FFECEEF4"/>
        <bgColor indexed="64"/>
      </patternFill>
    </fill>
    <fill>
      <patternFill patternType="solid">
        <fgColor rgb="FF006AB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0DE"/>
        <bgColor indexed="64"/>
      </patternFill>
    </fill>
    <fill>
      <patternFill patternType="gray125">
        <bgColor auto="1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slantDashDot">
        <color rgb="FFC00000"/>
      </top>
      <bottom style="thin">
        <color indexed="64"/>
      </bottom>
      <diagonal/>
    </border>
    <border>
      <left/>
      <right style="thin">
        <color indexed="64"/>
      </right>
      <top style="slantDashDot">
        <color rgb="FFC00000"/>
      </top>
      <bottom style="thin">
        <color indexed="64"/>
      </bottom>
      <diagonal/>
    </border>
    <border>
      <left style="thin">
        <color indexed="64"/>
      </left>
      <right/>
      <top style="slantDashDot">
        <color rgb="FFC00000"/>
      </top>
      <bottom style="thin">
        <color indexed="64"/>
      </bottom>
      <diagonal/>
    </border>
    <border>
      <left/>
      <right/>
      <top style="slantDashDot">
        <color rgb="FFC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rgb="FFC00000"/>
      </bottom>
      <diagonal/>
    </border>
  </borders>
  <cellStyleXfs count="6">
    <xf numFmtId="0" fontId="0" fillId="0" borderId="0"/>
    <xf numFmtId="164" fontId="3" fillId="0" borderId="1" applyFill="0" applyBorder="0">
      <alignment horizontal="left" vertical="center"/>
    </xf>
    <xf numFmtId="165" fontId="3" fillId="0" borderId="2" applyFill="0" applyBorder="0">
      <alignment horizontal="center"/>
      <protection locked="0"/>
    </xf>
    <xf numFmtId="164" fontId="1" fillId="0" borderId="0" applyNumberFormat="0" applyFill="0" applyBorder="0">
      <alignment horizontal="left" vertical="center" wrapText="1"/>
    </xf>
    <xf numFmtId="164" fontId="3" fillId="0" borderId="0" applyNumberFormat="0" applyFill="0" applyBorder="0">
      <alignment horizontal="left" vertical="center" wrapText="1" indent="2"/>
    </xf>
    <xf numFmtId="164" fontId="2" fillId="0" borderId="0"/>
  </cellStyleXfs>
  <cellXfs count="243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1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9" fillId="0" borderId="0" xfId="0" applyNumberFormat="1" applyFont="1"/>
    <xf numFmtId="164" fontId="13" fillId="0" borderId="3" xfId="0" applyNumberFormat="1" applyFont="1" applyBorder="1" applyAlignment="1">
      <alignment horizontal="left"/>
    </xf>
    <xf numFmtId="164" fontId="14" fillId="0" borderId="4" xfId="5" applyFont="1" applyBorder="1" applyAlignment="1">
      <alignment horizontal="center"/>
    </xf>
    <xf numFmtId="164" fontId="12" fillId="0" borderId="4" xfId="0" applyNumberFormat="1" applyFont="1" applyBorder="1"/>
    <xf numFmtId="164" fontId="12" fillId="0" borderId="4" xfId="0" applyNumberFormat="1" applyFont="1" applyBorder="1" applyAlignment="1">
      <alignment horizontal="left" indent="1"/>
    </xf>
    <xf numFmtId="0" fontId="9" fillId="0" borderId="8" xfId="0" applyFont="1" applyBorder="1"/>
    <xf numFmtId="164" fontId="12" fillId="0" borderId="0" xfId="0" applyNumberFormat="1" applyFont="1" applyAlignment="1">
      <alignment horizontal="left"/>
    </xf>
    <xf numFmtId="164" fontId="12" fillId="0" borderId="0" xfId="0" quotePrefix="1" applyNumberFormat="1" applyFont="1" applyAlignment="1">
      <alignment horizontal="left"/>
    </xf>
    <xf numFmtId="164" fontId="12" fillId="0" borderId="0" xfId="0" applyNumberFormat="1" applyFont="1"/>
    <xf numFmtId="164" fontId="12" fillId="0" borderId="0" xfId="0" applyNumberFormat="1" applyFont="1" applyAlignment="1">
      <alignment horizontal="left" indent="1"/>
    </xf>
    <xf numFmtId="1" fontId="15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10" fontId="9" fillId="0" borderId="0" xfId="0" applyNumberFormat="1" applyFont="1"/>
    <xf numFmtId="0" fontId="11" fillId="0" borderId="3" xfId="0" applyFont="1" applyBorder="1" applyAlignment="1">
      <alignment vertical="center"/>
    </xf>
    <xf numFmtId="164" fontId="11" fillId="0" borderId="6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164" fontId="11" fillId="0" borderId="8" xfId="0" applyNumberFormat="1" applyFont="1" applyBorder="1" applyAlignment="1">
      <alignment horizontal="center" vertical="center" wrapText="1"/>
    </xf>
    <xf numFmtId="4" fontId="9" fillId="0" borderId="0" xfId="0" applyNumberFormat="1" applyFont="1"/>
    <xf numFmtId="0" fontId="11" fillId="0" borderId="13" xfId="0" applyFont="1" applyBorder="1"/>
    <xf numFmtId="0" fontId="16" fillId="0" borderId="12" xfId="0" applyFont="1" applyBorder="1"/>
    <xf numFmtId="0" fontId="16" fillId="10" borderId="11" xfId="0" applyFont="1" applyFill="1" applyBorder="1"/>
    <xf numFmtId="165" fontId="9" fillId="0" borderId="0" xfId="0" applyNumberFormat="1" applyFont="1"/>
    <xf numFmtId="0" fontId="11" fillId="0" borderId="3" xfId="3" applyNumberFormat="1" applyFont="1" applyBorder="1">
      <alignment horizontal="left" vertical="center" wrapText="1"/>
    </xf>
    <xf numFmtId="2" fontId="9" fillId="0" borderId="0" xfId="0" applyNumberFormat="1" applyFont="1"/>
    <xf numFmtId="164" fontId="11" fillId="0" borderId="3" xfId="0" applyNumberFormat="1" applyFont="1" applyBorder="1" applyAlignment="1">
      <alignment horizontal="left"/>
    </xf>
    <xf numFmtId="164" fontId="11" fillId="0" borderId="6" xfId="3" applyNumberFormat="1" applyFont="1" applyBorder="1">
      <alignment horizontal="left" vertical="center" wrapText="1"/>
    </xf>
    <xf numFmtId="164" fontId="11" fillId="0" borderId="5" xfId="0" applyNumberFormat="1" applyFont="1" applyBorder="1" applyAlignment="1">
      <alignment horizontal="left"/>
    </xf>
    <xf numFmtId="0" fontId="16" fillId="10" borderId="24" xfId="0" applyFont="1" applyFill="1" applyBorder="1"/>
    <xf numFmtId="0" fontId="16" fillId="10" borderId="10" xfId="0" applyFont="1" applyFill="1" applyBorder="1"/>
    <xf numFmtId="0" fontId="11" fillId="0" borderId="21" xfId="0" applyFont="1" applyBorder="1"/>
    <xf numFmtId="0" fontId="16" fillId="0" borderId="22" xfId="0" applyFont="1" applyBorder="1"/>
    <xf numFmtId="0" fontId="16" fillId="10" borderId="19" xfId="0" applyFont="1" applyFill="1" applyBorder="1"/>
    <xf numFmtId="164" fontId="11" fillId="0" borderId="11" xfId="0" applyNumberFormat="1" applyFont="1" applyBorder="1" applyAlignment="1">
      <alignment horizontal="left"/>
    </xf>
    <xf numFmtId="164" fontId="11" fillId="0" borderId="6" xfId="0" applyNumberFormat="1" applyFont="1" applyBorder="1" applyAlignment="1">
      <alignment horizontal="left" vertical="center"/>
    </xf>
    <xf numFmtId="164" fontId="11" fillId="0" borderId="8" xfId="0" applyNumberFormat="1" applyFont="1" applyBorder="1" applyAlignment="1">
      <alignment horizontal="left" vertical="center"/>
    </xf>
    <xf numFmtId="165" fontId="11" fillId="0" borderId="8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7" fillId="0" borderId="11" xfId="3" applyFont="1" applyFill="1" applyBorder="1" applyAlignment="1">
      <alignment horizontal="left" vertical="center"/>
    </xf>
    <xf numFmtId="164" fontId="11" fillId="0" borderId="11" xfId="3" applyFont="1" applyFill="1" applyBorder="1" applyAlignment="1">
      <alignment horizontal="left" vertical="center"/>
    </xf>
    <xf numFmtId="0" fontId="11" fillId="0" borderId="11" xfId="3" applyNumberFormat="1" applyFont="1" applyFill="1" applyBorder="1" applyAlignment="1">
      <alignment horizontal="left" vertical="center"/>
    </xf>
    <xf numFmtId="164" fontId="7" fillId="0" borderId="3" xfId="1" applyFont="1" applyFill="1" applyBorder="1">
      <alignment horizontal="left" vertical="center"/>
    </xf>
    <xf numFmtId="164" fontId="11" fillId="0" borderId="3" xfId="3" applyFont="1" applyFill="1" applyBorder="1" applyAlignment="1">
      <alignment horizontal="left" vertical="center"/>
    </xf>
    <xf numFmtId="0" fontId="11" fillId="0" borderId="3" xfId="3" applyNumberFormat="1" applyFont="1" applyFill="1" applyBorder="1" applyAlignment="1">
      <alignment horizontal="left" vertical="center"/>
    </xf>
    <xf numFmtId="164" fontId="11" fillId="0" borderId="5" xfId="3" applyFont="1" applyFill="1" applyBorder="1" applyAlignment="1">
      <alignment horizontal="left" vertical="center"/>
    </xf>
    <xf numFmtId="0" fontId="11" fillId="0" borderId="5" xfId="3" applyNumberFormat="1" applyFont="1" applyFill="1" applyBorder="1" applyAlignment="1">
      <alignment horizontal="left" vertical="center"/>
    </xf>
    <xf numFmtId="2" fontId="11" fillId="0" borderId="3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64" fontId="7" fillId="0" borderId="3" xfId="1" applyFont="1" applyBorder="1">
      <alignment horizontal="left" vertical="center"/>
    </xf>
    <xf numFmtId="164" fontId="11" fillId="0" borderId="11" xfId="3" applyNumberFormat="1" applyFont="1" applyBorder="1">
      <alignment horizontal="left" vertical="center" wrapText="1"/>
    </xf>
    <xf numFmtId="164" fontId="11" fillId="0" borderId="3" xfId="3" applyNumberFormat="1" applyFont="1" applyBorder="1">
      <alignment horizontal="left" vertical="center" wrapText="1"/>
    </xf>
    <xf numFmtId="164" fontId="7" fillId="0" borderId="5" xfId="1" applyFont="1" applyFill="1" applyBorder="1">
      <alignment horizontal="left" vertical="center"/>
    </xf>
    <xf numFmtId="164" fontId="7" fillId="0" borderId="19" xfId="3" applyFont="1" applyFill="1" applyBorder="1" applyAlignment="1">
      <alignment horizontal="left" vertical="center"/>
    </xf>
    <xf numFmtId="164" fontId="11" fillId="0" borderId="19" xfId="3" applyFont="1" applyFill="1" applyBorder="1" applyAlignment="1">
      <alignment horizontal="left" vertical="center"/>
    </xf>
    <xf numFmtId="0" fontId="11" fillId="0" borderId="19" xfId="3" applyNumberFormat="1" applyFont="1" applyFill="1" applyBorder="1" applyAlignment="1">
      <alignment horizontal="left" vertical="center"/>
    </xf>
    <xf numFmtId="164" fontId="7" fillId="0" borderId="3" xfId="3" applyFont="1" applyFill="1" applyBorder="1" applyAlignment="1">
      <alignment horizontal="left" vertical="center"/>
    </xf>
    <xf numFmtId="164" fontId="7" fillId="0" borderId="3" xfId="3" applyFont="1" applyBorder="1">
      <alignment horizontal="left" vertical="center" wrapText="1"/>
    </xf>
    <xf numFmtId="164" fontId="11" fillId="0" borderId="3" xfId="3" applyFont="1" applyFill="1" applyBorder="1">
      <alignment horizontal="left" vertical="center" wrapText="1"/>
    </xf>
    <xf numFmtId="0" fontId="7" fillId="0" borderId="3" xfId="0" applyFont="1" applyBorder="1"/>
    <xf numFmtId="164" fontId="11" fillId="0" borderId="3" xfId="4" applyFont="1" applyFill="1" applyBorder="1" applyAlignment="1">
      <alignment vertical="center"/>
    </xf>
    <xf numFmtId="0" fontId="11" fillId="0" borderId="3" xfId="4" applyNumberFormat="1" applyFont="1" applyFill="1" applyBorder="1" applyAlignment="1">
      <alignment vertical="center"/>
    </xf>
    <xf numFmtId="0" fontId="16" fillId="10" borderId="3" xfId="0" applyFont="1" applyFill="1" applyBorder="1"/>
    <xf numFmtId="0" fontId="11" fillId="0" borderId="5" xfId="4" applyNumberFormat="1" applyFont="1" applyFill="1" applyBorder="1" applyAlignment="1">
      <alignment vertical="center"/>
    </xf>
    <xf numFmtId="164" fontId="11" fillId="0" borderId="11" xfId="4" applyFont="1" applyFill="1" applyBorder="1" applyAlignment="1">
      <alignment vertical="center"/>
    </xf>
    <xf numFmtId="164" fontId="11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6" xfId="3" applyNumberFormat="1" applyFont="1" applyFill="1" applyBorder="1" applyAlignment="1">
      <alignment horizontal="left" vertical="center"/>
    </xf>
    <xf numFmtId="0" fontId="11" fillId="0" borderId="8" xfId="3" applyNumberFormat="1" applyFont="1" applyFill="1" applyBorder="1" applyAlignment="1">
      <alignment horizontal="left" vertical="center"/>
    </xf>
    <xf numFmtId="164" fontId="7" fillId="0" borderId="23" xfId="3" applyFont="1" applyFill="1" applyBorder="1" applyAlignment="1">
      <alignment horizontal="left" vertical="center"/>
    </xf>
    <xf numFmtId="0" fontId="16" fillId="0" borderId="0" xfId="0" applyFont="1"/>
    <xf numFmtId="164" fontId="11" fillId="0" borderId="0" xfId="0" applyNumberFormat="1" applyFont="1"/>
    <xf numFmtId="2" fontId="16" fillId="0" borderId="0" xfId="0" applyNumberFormat="1" applyFont="1"/>
    <xf numFmtId="0" fontId="16" fillId="10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166" fontId="9" fillId="0" borderId="0" xfId="0" applyNumberFormat="1" applyFont="1"/>
    <xf numFmtId="0" fontId="18" fillId="0" borderId="0" xfId="0" applyFont="1"/>
    <xf numFmtId="9" fontId="9" fillId="0" borderId="0" xfId="0" applyNumberFormat="1" applyFont="1"/>
    <xf numFmtId="169" fontId="7" fillId="0" borderId="8" xfId="0" applyNumberFormat="1" applyFont="1" applyBorder="1" applyAlignment="1">
      <alignment horizontal="center"/>
    </xf>
    <xf numFmtId="169" fontId="7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65" fontId="11" fillId="0" borderId="6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164" fontId="11" fillId="0" borderId="4" xfId="3" applyNumberFormat="1" applyFont="1" applyBorder="1">
      <alignment horizontal="left" vertical="center" wrapText="1"/>
    </xf>
    <xf numFmtId="10" fontId="17" fillId="0" borderId="3" xfId="0" applyNumberFormat="1" applyFont="1" applyBorder="1" applyAlignment="1">
      <alignment horizontal="center"/>
    </xf>
    <xf numFmtId="164" fontId="11" fillId="2" borderId="6" xfId="0" applyNumberFormat="1" applyFont="1" applyFill="1" applyBorder="1" applyAlignment="1">
      <alignment vertical="center" wrapText="1"/>
    </xf>
    <xf numFmtId="164" fontId="11" fillId="2" borderId="6" xfId="0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0" fontId="11" fillId="0" borderId="6" xfId="3" applyNumberFormat="1" applyFont="1" applyBorder="1" applyAlignment="1">
      <alignment horizontal="left" vertical="center"/>
    </xf>
    <xf numFmtId="164" fontId="11" fillId="0" borderId="4" xfId="3" applyNumberFormat="1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0" fontId="21" fillId="0" borderId="0" xfId="0" applyNumberFormat="1" applyFont="1" applyAlignment="1">
      <alignment horizontal="center"/>
    </xf>
    <xf numFmtId="0" fontId="11" fillId="0" borderId="0" xfId="0" applyFont="1"/>
    <xf numFmtId="164" fontId="19" fillId="0" borderId="0" xfId="3" applyNumberFormat="1" applyFont="1" applyFill="1" applyBorder="1">
      <alignment horizontal="left" vertical="center" wrapText="1"/>
    </xf>
    <xf numFmtId="2" fontId="13" fillId="0" borderId="0" xfId="0" applyNumberFormat="1" applyFont="1" applyAlignment="1">
      <alignment horizontal="center"/>
    </xf>
    <xf numFmtId="2" fontId="10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/>
    <xf numFmtId="4" fontId="7" fillId="0" borderId="3" xfId="0" applyNumberFormat="1" applyFont="1" applyBorder="1"/>
    <xf numFmtId="10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2" fontId="13" fillId="0" borderId="0" xfId="2" applyNumberFormat="1" applyFont="1" applyFill="1" applyBorder="1">
      <alignment horizontal="center"/>
      <protection locked="0"/>
    </xf>
    <xf numFmtId="2" fontId="6" fillId="0" borderId="0" xfId="2" applyNumberFormat="1" applyFont="1" applyFill="1" applyBorder="1">
      <alignment horizontal="center"/>
      <protection locked="0"/>
    </xf>
    <xf numFmtId="165" fontId="12" fillId="0" borderId="0" xfId="0" applyNumberFormat="1" applyFont="1" applyAlignment="1">
      <alignment horizontal="center" vertical="center" wrapText="1"/>
    </xf>
    <xf numFmtId="0" fontId="10" fillId="0" borderId="3" xfId="0" applyFont="1" applyBorder="1"/>
    <xf numFmtId="2" fontId="11" fillId="0" borderId="3" xfId="2" applyNumberFormat="1" applyFont="1" applyFill="1" applyBorder="1">
      <alignment horizontal="center"/>
      <protection locked="0"/>
    </xf>
    <xf numFmtId="2" fontId="11" fillId="0" borderId="3" xfId="0" applyNumberFormat="1" applyFont="1" applyBorder="1"/>
    <xf numFmtId="0" fontId="25" fillId="0" borderId="0" xfId="0" applyFont="1"/>
    <xf numFmtId="0" fontId="11" fillId="0" borderId="3" xfId="0" applyFont="1" applyBorder="1"/>
    <xf numFmtId="0" fontId="12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10" fontId="12" fillId="0" borderId="0" xfId="0" applyNumberFormat="1" applyFont="1" applyAlignment="1">
      <alignment horizontal="center" vertical="center" wrapText="1"/>
    </xf>
    <xf numFmtId="2" fontId="10" fillId="0" borderId="3" xfId="0" applyNumberFormat="1" applyFont="1" applyBorder="1"/>
    <xf numFmtId="2" fontId="10" fillId="0" borderId="3" xfId="0" applyNumberFormat="1" applyFont="1" applyBorder="1" applyAlignment="1">
      <alignment horizontal="center"/>
    </xf>
    <xf numFmtId="2" fontId="11" fillId="0" borderId="0" xfId="2" applyNumberFormat="1" applyFont="1" applyFill="1" applyBorder="1">
      <alignment horizontal="center"/>
      <protection locked="0"/>
    </xf>
    <xf numFmtId="0" fontId="26" fillId="5" borderId="0" xfId="0" applyFont="1" applyFill="1"/>
    <xf numFmtId="0" fontId="26" fillId="5" borderId="0" xfId="0" applyFont="1" applyFill="1" applyAlignment="1">
      <alignment horizontal="center"/>
    </xf>
    <xf numFmtId="0" fontId="22" fillId="6" borderId="15" xfId="0" applyFont="1" applyFill="1" applyBorder="1"/>
    <xf numFmtId="0" fontId="26" fillId="7" borderId="15" xfId="0" applyFont="1" applyFill="1" applyBorder="1"/>
    <xf numFmtId="0" fontId="22" fillId="7" borderId="15" xfId="0" applyFont="1" applyFill="1" applyBorder="1"/>
    <xf numFmtId="49" fontId="22" fillId="6" borderId="15" xfId="0" applyNumberFormat="1" applyFont="1" applyFill="1" applyBorder="1" applyAlignment="1">
      <alignment horizontal="right"/>
    </xf>
    <xf numFmtId="49" fontId="22" fillId="8" borderId="15" xfId="0" applyNumberFormat="1" applyFont="1" applyFill="1" applyBorder="1" applyAlignment="1">
      <alignment horizontal="right"/>
    </xf>
    <xf numFmtId="0" fontId="26" fillId="8" borderId="15" xfId="0" applyFont="1" applyFill="1" applyBorder="1"/>
    <xf numFmtId="0" fontId="22" fillId="8" borderId="15" xfId="0" applyFont="1" applyFill="1" applyBorder="1"/>
    <xf numFmtId="167" fontId="26" fillId="8" borderId="15" xfId="0" applyNumberFormat="1" applyFont="1" applyFill="1" applyBorder="1" applyAlignment="1">
      <alignment horizontal="right"/>
    </xf>
    <xf numFmtId="167" fontId="22" fillId="9" borderId="15" xfId="0" applyNumberFormat="1" applyFont="1" applyFill="1" applyBorder="1" applyAlignment="1">
      <alignment horizontal="right"/>
    </xf>
    <xf numFmtId="167" fontId="26" fillId="5" borderId="0" xfId="0" applyNumberFormat="1" applyFont="1" applyFill="1"/>
    <xf numFmtId="10" fontId="26" fillId="5" borderId="0" xfId="0" applyNumberFormat="1" applyFont="1" applyFill="1"/>
    <xf numFmtId="0" fontId="26" fillId="4" borderId="0" xfId="0" applyFont="1" applyFill="1"/>
    <xf numFmtId="0" fontId="11" fillId="4" borderId="0" xfId="0" applyFont="1" applyFill="1"/>
    <xf numFmtId="0" fontId="11" fillId="5" borderId="0" xfId="0" applyFont="1" applyFill="1"/>
    <xf numFmtId="9" fontId="26" fillId="5" borderId="0" xfId="0" applyNumberFormat="1" applyFont="1" applyFill="1"/>
    <xf numFmtId="0" fontId="29" fillId="5" borderId="0" xfId="0" applyFont="1" applyFill="1" applyAlignment="1">
      <alignment horizontal="center"/>
    </xf>
    <xf numFmtId="0" fontId="29" fillId="5" borderId="0" xfId="0" applyFont="1" applyFill="1"/>
    <xf numFmtId="0" fontId="29" fillId="5" borderId="0" xfId="0" applyFont="1" applyFill="1" applyAlignment="1">
      <alignment horizontal="right"/>
    </xf>
    <xf numFmtId="21" fontId="29" fillId="5" borderId="0" xfId="0" applyNumberFormat="1" applyFont="1" applyFill="1" applyAlignment="1">
      <alignment horizontal="right"/>
    </xf>
    <xf numFmtId="10" fontId="26" fillId="4" borderId="0" xfId="0" applyNumberFormat="1" applyFont="1" applyFill="1"/>
    <xf numFmtId="166" fontId="7" fillId="0" borderId="9" xfId="2" applyNumberFormat="1" applyFont="1" applyFill="1" applyBorder="1">
      <alignment horizontal="center"/>
      <protection locked="0"/>
    </xf>
    <xf numFmtId="166" fontId="7" fillId="0" borderId="3" xfId="2" applyNumberFormat="1" applyFont="1" applyFill="1" applyBorder="1">
      <alignment horizontal="center"/>
      <protection locked="0"/>
    </xf>
    <xf numFmtId="166" fontId="7" fillId="0" borderId="8" xfId="2" applyNumberFormat="1" applyFont="1" applyFill="1" applyBorder="1">
      <alignment horizontal="center"/>
      <protection locked="0"/>
    </xf>
    <xf numFmtId="169" fontId="7" fillId="0" borderId="9" xfId="2" applyNumberFormat="1" applyFont="1" applyFill="1" applyBorder="1" applyProtection="1">
      <alignment horizontal="center"/>
    </xf>
    <xf numFmtId="169" fontId="7" fillId="0" borderId="9" xfId="2" applyNumberFormat="1" applyFont="1" applyFill="1" applyBorder="1">
      <alignment horizontal="center"/>
      <protection locked="0"/>
    </xf>
    <xf numFmtId="169" fontId="7" fillId="0" borderId="3" xfId="2" applyNumberFormat="1" applyFont="1" applyFill="1" applyBorder="1">
      <alignment horizontal="center"/>
      <protection locked="0"/>
    </xf>
    <xf numFmtId="166" fontId="17" fillId="0" borderId="5" xfId="0" applyNumberFormat="1" applyFont="1" applyBorder="1" applyAlignment="1">
      <alignment horizontal="center"/>
    </xf>
    <xf numFmtId="166" fontId="17" fillId="0" borderId="3" xfId="0" applyNumberFormat="1" applyFont="1" applyBorder="1" applyAlignment="1">
      <alignment horizontal="center"/>
    </xf>
    <xf numFmtId="169" fontId="17" fillId="0" borderId="3" xfId="0" applyNumberFormat="1" applyFont="1" applyBorder="1" applyAlignment="1">
      <alignment horizontal="center"/>
    </xf>
    <xf numFmtId="169" fontId="7" fillId="0" borderId="3" xfId="0" applyNumberFormat="1" applyFont="1" applyBorder="1" applyAlignment="1" applyProtection="1">
      <alignment horizontal="center"/>
      <protection locked="0"/>
    </xf>
    <xf numFmtId="169" fontId="17" fillId="0" borderId="11" xfId="0" applyNumberFormat="1" applyFont="1" applyBorder="1" applyAlignment="1">
      <alignment horizontal="center"/>
    </xf>
    <xf numFmtId="169" fontId="7" fillId="0" borderId="5" xfId="0" applyNumberFormat="1" applyFont="1" applyBorder="1" applyAlignment="1">
      <alignment horizontal="center"/>
    </xf>
    <xf numFmtId="169" fontId="11" fillId="0" borderId="3" xfId="0" applyNumberFormat="1" applyFont="1" applyBorder="1" applyAlignment="1">
      <alignment horizontal="center"/>
    </xf>
    <xf numFmtId="169" fontId="9" fillId="0" borderId="0" xfId="0" applyNumberFormat="1" applyFont="1" applyAlignment="1">
      <alignment horizontal="center"/>
    </xf>
    <xf numFmtId="169" fontId="11" fillId="0" borderId="5" xfId="0" applyNumberFormat="1" applyFont="1" applyBorder="1" applyAlignment="1">
      <alignment horizontal="center"/>
    </xf>
    <xf numFmtId="169" fontId="11" fillId="0" borderId="11" xfId="0" applyNumberFormat="1" applyFont="1" applyBorder="1" applyAlignment="1">
      <alignment horizontal="center"/>
    </xf>
    <xf numFmtId="169" fontId="7" fillId="0" borderId="11" xfId="0" applyNumberFormat="1" applyFont="1" applyBorder="1" applyAlignment="1">
      <alignment horizontal="center"/>
    </xf>
    <xf numFmtId="169" fontId="17" fillId="0" borderId="8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17" fillId="0" borderId="11" xfId="0" applyNumberFormat="1" applyFont="1" applyBorder="1" applyAlignment="1">
      <alignment horizontal="center"/>
    </xf>
    <xf numFmtId="169" fontId="11" fillId="0" borderId="8" xfId="0" applyNumberFormat="1" applyFont="1" applyBorder="1" applyAlignment="1">
      <alignment horizontal="center"/>
    </xf>
    <xf numFmtId="166" fontId="17" fillId="0" borderId="8" xfId="0" applyNumberFormat="1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166" fontId="7" fillId="0" borderId="9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169" fontId="17" fillId="0" borderId="19" xfId="0" applyNumberFormat="1" applyFont="1" applyBorder="1" applyAlignment="1">
      <alignment horizontal="center"/>
    </xf>
    <xf numFmtId="169" fontId="17" fillId="0" borderId="20" xfId="0" applyNumberFormat="1" applyFont="1" applyBorder="1" applyAlignment="1">
      <alignment horizontal="center"/>
    </xf>
    <xf numFmtId="169" fontId="7" fillId="3" borderId="3" xfId="0" applyNumberFormat="1" applyFont="1" applyFill="1" applyBorder="1" applyAlignment="1">
      <alignment horizontal="center"/>
    </xf>
    <xf numFmtId="169" fontId="7" fillId="0" borderId="6" xfId="0" applyNumberFormat="1" applyFont="1" applyBorder="1" applyAlignment="1">
      <alignment horizontal="center"/>
    </xf>
    <xf numFmtId="169" fontId="17" fillId="0" borderId="6" xfId="0" applyNumberFormat="1" applyFont="1" applyBorder="1" applyAlignment="1">
      <alignment horizontal="center"/>
    </xf>
    <xf numFmtId="169" fontId="11" fillId="0" borderId="6" xfId="0" applyNumberFormat="1" applyFont="1" applyBorder="1" applyAlignment="1">
      <alignment horizontal="center"/>
    </xf>
    <xf numFmtId="168" fontId="7" fillId="0" borderId="3" xfId="0" applyNumberFormat="1" applyFont="1" applyBorder="1" applyAlignment="1">
      <alignment horizontal="center"/>
    </xf>
    <xf numFmtId="170" fontId="7" fillId="0" borderId="3" xfId="0" applyNumberFormat="1" applyFont="1" applyBorder="1" applyAlignment="1">
      <alignment horizontal="center"/>
    </xf>
    <xf numFmtId="168" fontId="7" fillId="0" borderId="8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164" fontId="11" fillId="0" borderId="6" xfId="3" applyFont="1" applyFill="1" applyBorder="1">
      <alignment horizontal="left" vertical="center" wrapText="1"/>
    </xf>
    <xf numFmtId="164" fontId="11" fillId="0" borderId="8" xfId="3" applyFont="1" applyFill="1" applyBorder="1">
      <alignment horizontal="left" vertical="center" wrapText="1"/>
    </xf>
    <xf numFmtId="164" fontId="11" fillId="0" borderId="5" xfId="3" applyFont="1" applyFill="1" applyBorder="1">
      <alignment horizontal="left" vertical="center" wrapText="1"/>
    </xf>
    <xf numFmtId="164" fontId="11" fillId="0" borderId="10" xfId="3" applyFont="1" applyFill="1" applyBorder="1">
      <alignment horizontal="left" vertical="center" wrapText="1"/>
    </xf>
    <xf numFmtId="164" fontId="11" fillId="0" borderId="11" xfId="3" applyFont="1" applyFill="1" applyBorder="1">
      <alignment horizontal="left" vertical="center" wrapText="1"/>
    </xf>
    <xf numFmtId="164" fontId="11" fillId="0" borderId="6" xfId="4" applyFont="1" applyFill="1" applyBorder="1" applyAlignment="1">
      <alignment vertical="center" wrapText="1"/>
    </xf>
    <xf numFmtId="164" fontId="11" fillId="0" borderId="8" xfId="4" applyFont="1" applyFill="1" applyBorder="1" applyAlignment="1">
      <alignment vertical="center" wrapText="1"/>
    </xf>
    <xf numFmtId="164" fontId="11" fillId="0" borderId="5" xfId="1" applyFont="1" applyFill="1" applyBorder="1" applyAlignment="1">
      <alignment horizontal="left" vertical="center" wrapText="1" shrinkToFit="1"/>
    </xf>
    <xf numFmtId="164" fontId="11" fillId="0" borderId="10" xfId="1" applyFont="1" applyFill="1" applyBorder="1" applyAlignment="1">
      <alignment horizontal="left" vertical="center" wrapText="1" shrinkToFit="1"/>
    </xf>
    <xf numFmtId="164" fontId="11" fillId="0" borderId="11" xfId="1" applyFont="1" applyFill="1" applyBorder="1" applyAlignment="1">
      <alignment horizontal="left" vertical="center" wrapText="1" shrinkToFi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4" fontId="11" fillId="0" borderId="5" xfId="1" applyFont="1" applyBorder="1" applyAlignment="1">
      <alignment horizontal="left" vertical="center" wrapText="1"/>
    </xf>
    <xf numFmtId="164" fontId="11" fillId="0" borderId="11" xfId="1" applyFont="1" applyBorder="1" applyAlignment="1">
      <alignment horizontal="left" vertical="center" wrapText="1"/>
    </xf>
    <xf numFmtId="164" fontId="11" fillId="0" borderId="9" xfId="3" applyFont="1" applyFill="1" applyBorder="1">
      <alignment horizontal="left" vertical="center" wrapText="1"/>
    </xf>
    <xf numFmtId="164" fontId="11" fillId="0" borderId="14" xfId="3" applyFont="1" applyFill="1" applyBorder="1">
      <alignment horizontal="left" vertical="center" wrapText="1"/>
    </xf>
    <xf numFmtId="164" fontId="11" fillId="0" borderId="5" xfId="0" applyNumberFormat="1" applyFont="1" applyBorder="1" applyAlignment="1">
      <alignment vertical="center" wrapText="1"/>
    </xf>
    <xf numFmtId="164" fontId="11" fillId="0" borderId="10" xfId="0" applyNumberFormat="1" applyFont="1" applyBorder="1" applyAlignment="1">
      <alignment vertical="center" wrapText="1"/>
    </xf>
    <xf numFmtId="164" fontId="11" fillId="0" borderId="11" xfId="0" applyNumberFormat="1" applyFont="1" applyBorder="1" applyAlignment="1">
      <alignment vertical="center" wrapText="1"/>
    </xf>
    <xf numFmtId="164" fontId="11" fillId="0" borderId="6" xfId="3" applyNumberFormat="1" applyFont="1" applyBorder="1">
      <alignment horizontal="left" vertical="center" wrapText="1"/>
    </xf>
    <xf numFmtId="164" fontId="11" fillId="0" borderId="8" xfId="3" applyNumberFormat="1" applyFont="1" applyBorder="1">
      <alignment horizontal="left" vertical="center" wrapText="1"/>
    </xf>
    <xf numFmtId="164" fontId="11" fillId="0" borderId="6" xfId="0" applyNumberFormat="1" applyFont="1" applyBorder="1" applyAlignment="1">
      <alignment horizontal="left" vertical="center"/>
    </xf>
    <xf numFmtId="164" fontId="11" fillId="0" borderId="8" xfId="0" applyNumberFormat="1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164" fontId="11" fillId="0" borderId="9" xfId="3" applyNumberFormat="1" applyFont="1" applyFill="1" applyBorder="1">
      <alignment horizontal="left" vertical="center" wrapText="1"/>
    </xf>
    <xf numFmtId="164" fontId="11" fillId="0" borderId="14" xfId="3" applyNumberFormat="1" applyFont="1" applyFill="1" applyBorder="1">
      <alignment horizontal="left" vertical="center" wrapText="1"/>
    </xf>
    <xf numFmtId="164" fontId="11" fillId="0" borderId="4" xfId="3" applyNumberFormat="1" applyFont="1" applyBorder="1">
      <alignment horizontal="left" vertical="center" wrapText="1"/>
    </xf>
    <xf numFmtId="164" fontId="11" fillId="0" borderId="6" xfId="4" applyNumberFormat="1" applyFont="1" applyBorder="1" applyAlignment="1">
      <alignment vertical="center" wrapText="1"/>
    </xf>
    <xf numFmtId="164" fontId="11" fillId="0" borderId="4" xfId="4" applyNumberFormat="1" applyFont="1" applyBorder="1" applyAlignment="1">
      <alignment vertical="center" wrapText="1"/>
    </xf>
    <xf numFmtId="0" fontId="22" fillId="9" borderId="17" xfId="0" applyFont="1" applyFill="1" applyBorder="1" applyAlignment="1">
      <alignment horizontal="right"/>
    </xf>
    <xf numFmtId="0" fontId="22" fillId="9" borderId="18" xfId="0" applyFont="1" applyFill="1" applyBorder="1" applyAlignment="1">
      <alignment horizontal="right"/>
    </xf>
    <xf numFmtId="0" fontId="22" fillId="9" borderId="16" xfId="0" applyFont="1" applyFill="1" applyBorder="1" applyAlignment="1">
      <alignment horizontal="right"/>
    </xf>
    <xf numFmtId="0" fontId="29" fillId="5" borderId="0" xfId="0" applyFont="1" applyFill="1" applyAlignment="1">
      <alignment horizontal="center" wrapText="1"/>
    </xf>
    <xf numFmtId="0" fontId="29" fillId="5" borderId="0" xfId="0" applyFont="1" applyFill="1"/>
    <xf numFmtId="0" fontId="27" fillId="5" borderId="0" xfId="0" applyFont="1" applyFill="1" applyAlignment="1">
      <alignment horizontal="center" wrapText="1"/>
    </xf>
    <xf numFmtId="0" fontId="28" fillId="5" borderId="0" xfId="0" applyFont="1" applyFill="1"/>
  </cellXfs>
  <cellStyles count="6">
    <cellStyle name="Center" xfId="1" xr:uid="{00000000-0005-0000-0000-000000000000}"/>
    <cellStyle name="Data_Cell" xfId="2" xr:uid="{00000000-0005-0000-0000-000001000000}"/>
    <cellStyle name="Index1" xfId="3" xr:uid="{00000000-0005-0000-0000-000002000000}"/>
    <cellStyle name="Index3" xfId="4" xr:uid="{00000000-0005-0000-0000-000003000000}"/>
    <cellStyle name="Normal_ENTAB_C.XLS_1" xfId="5" xr:uid="{00000000-0005-0000-0000-000004000000}"/>
    <cellStyle name="Normální" xfId="0" builtinId="0"/>
  </cellStyles>
  <dxfs count="0"/>
  <tableStyles count="0" defaultTableStyle="TableStyleMedium9" defaultPivotStyle="PivotStyleLight16"/>
  <colors>
    <mruColors>
      <color rgb="FFE4A678"/>
      <color rgb="FFFCE5A6"/>
      <color rgb="FFFF6699"/>
      <color rgb="FFFAF0A8"/>
      <color rgb="FFBCCFE6"/>
      <color rgb="FF8CADD4"/>
      <color rgb="FF9EB9DA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chemeClr val="tx2"/>
                </a:solidFill>
              </a:rPr>
              <a:t>Roční nákup syrového kravského mléka v ČR </a:t>
            </a:r>
          </a:p>
          <a:p>
            <a:pPr>
              <a:defRPr sz="1100">
                <a:solidFill>
                  <a:schemeClr val="tx2"/>
                </a:solidFill>
              </a:defRPr>
            </a:pPr>
            <a:r>
              <a:rPr lang="cs-CZ" sz="1100">
                <a:solidFill>
                  <a:schemeClr val="tx2"/>
                </a:solidFill>
              </a:rPr>
              <a:t> časová řada 2010 - 2024</a:t>
            </a:r>
            <a:endParaRPr lang="en-US" sz="1100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'Grafy Zdroje'!$C$5</c:f>
              <c:strCache>
                <c:ptCount val="1"/>
                <c:pt idx="0">
                  <c:v>syrové kravské mléko                             v tis. tun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2.8058088483620399E-2"/>
                  <c:y val="-6.4742414444571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5-4583-9D1A-03A41DD9B8F8}"/>
                </c:ext>
              </c:extLst>
            </c:dLbl>
            <c:dLbl>
              <c:idx val="5"/>
              <c:layout>
                <c:manualLayout>
                  <c:x val="-3.2110773387369132E-2"/>
                  <c:y val="-6.15218025283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55-4583-9D1A-03A41DD9B8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'Grafy Zdroje'!$B$6:$B$20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'Grafy Zdroje'!$C$6:$C$20</c:f>
              <c:numCache>
                <c:formatCode>#,##0.00</c:formatCode>
                <c:ptCount val="15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  <c:pt idx="8">
                  <c:v>3033.02</c:v>
                </c:pt>
                <c:pt idx="9">
                  <c:v>3073.4920000000002</c:v>
                </c:pt>
                <c:pt idx="10">
                  <c:v>3192.0177664569997</c:v>
                </c:pt>
                <c:pt idx="11">
                  <c:v>3128.74</c:v>
                </c:pt>
                <c:pt idx="12">
                  <c:v>3172.6109999999999</c:v>
                </c:pt>
                <c:pt idx="13">
                  <c:v>3200.9760000000001</c:v>
                </c:pt>
                <c:pt idx="14">
                  <c:v>3277.252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55-4583-9D1A-03A41DD9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15008"/>
        <c:axId val="145183488"/>
      </c:lineChart>
      <c:catAx>
        <c:axId val="1343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5183488"/>
        <c:crosses val="autoZero"/>
        <c:auto val="1"/>
        <c:lblAlgn val="ctr"/>
        <c:lblOffset val="100"/>
        <c:noMultiLvlLbl val="0"/>
      </c:catAx>
      <c:valAx>
        <c:axId val="1451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8.3305225144729253E-2"/>
              <c:y val="8.2637097898994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4315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5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chemeClr val="tx2"/>
                </a:solidFill>
              </a:rPr>
              <a:t>Nákup plnotučného mléka, smetany  a odstředěného mléka ze zemí EU a třetích zemí</a:t>
            </a:r>
          </a:p>
          <a:p>
            <a:pPr>
              <a:defRPr sz="1100">
                <a:solidFill>
                  <a:schemeClr val="tx2"/>
                </a:solidFill>
              </a:defRPr>
            </a:pPr>
            <a:r>
              <a:rPr lang="cs-CZ" sz="1100">
                <a:solidFill>
                  <a:schemeClr val="tx2"/>
                </a:solidFill>
              </a:rPr>
              <a:t>časová řada 2010 - 2024</a:t>
            </a:r>
          </a:p>
        </c:rich>
      </c:tx>
      <c:layout>
        <c:manualLayout>
          <c:xMode val="edge"/>
          <c:yMode val="edge"/>
          <c:x val="0.14376200089580721"/>
          <c:y val="5.14226419371996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5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86982882292228"/>
          <c:y val="0.15869952302473819"/>
          <c:w val="0.55049535543423933"/>
          <c:h val="0.78419080223667692"/>
        </c:manualLayout>
      </c:layout>
      <c:area3DChart>
        <c:grouping val="standard"/>
        <c:varyColors val="0"/>
        <c:ser>
          <c:idx val="0"/>
          <c:order val="0"/>
          <c:tx>
            <c:strRef>
              <c:f>'Grafy Zdroje'!$B$55</c:f>
              <c:strCache>
                <c:ptCount val="1"/>
                <c:pt idx="0">
                  <c:v>2010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  <a:sp3d/>
          </c:spPr>
          <c:dLbls>
            <c:dLbl>
              <c:idx val="0"/>
              <c:layout>
                <c:manualLayout>
                  <c:x val="0"/>
                  <c:y val="-0.123671519365885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7-4CCD-B210-23DC39AA66FE}"/>
                </c:ext>
              </c:extLst>
            </c:dLbl>
            <c:dLbl>
              <c:idx val="1"/>
              <c:layout>
                <c:manualLayout>
                  <c:x val="-1.0992030777686177E-2"/>
                  <c:y val="-8.4057971014492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57-4CCD-B210-23DC39AA66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90-4EE4-9FB7-EC64F65AF6EB}"/>
                </c:ext>
              </c:extLst>
            </c:dLbl>
            <c:dLbl>
              <c:idx val="5"/>
              <c:layout>
                <c:manualLayout>
                  <c:x val="0"/>
                  <c:y val="-2.31884057971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57-4CCD-B210-23DC39AA66FE}"/>
                </c:ext>
              </c:extLst>
            </c:dLbl>
            <c:dLbl>
              <c:idx val="7"/>
              <c:layout>
                <c:manualLayout>
                  <c:x val="4.3968123110744708E-3"/>
                  <c:y val="-3.1884057971014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57-4CCD-B210-23DC39AA66FE}"/>
                </c:ext>
              </c:extLst>
            </c:dLbl>
            <c:dLbl>
              <c:idx val="8"/>
              <c:layout>
                <c:manualLayout>
                  <c:x val="-3.2976092333057727E-3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57-4CCD-B210-23DC39AA66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Zdroje'!$C$55:$E$55</c:f>
              <c:numCache>
                <c:formatCode>0.00</c:formatCode>
                <c:ptCount val="3"/>
                <c:pt idx="0">
                  <c:v>30.31</c:v>
                </c:pt>
                <c:pt idx="1">
                  <c:v>2.96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57-4CCD-B210-23DC39AA66FE}"/>
            </c:ext>
          </c:extLst>
        </c:ser>
        <c:ser>
          <c:idx val="1"/>
          <c:order val="1"/>
          <c:tx>
            <c:strRef>
              <c:f>'Grafy Zdroje'!$B$56</c:f>
              <c:strCache>
                <c:ptCount val="1"/>
                <c:pt idx="0">
                  <c:v>2011</c:v>
                </c:pt>
              </c:strCache>
            </c:strRef>
          </c:tx>
          <c:spPr>
            <a:pattFill prst="ltUp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  <a:sp3d/>
          </c:spPr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Zdroje'!$C$56:$E$56</c:f>
              <c:numCache>
                <c:formatCode>0.00</c:formatCode>
                <c:ptCount val="3"/>
                <c:pt idx="0">
                  <c:v>13.97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57-4CCD-B210-23DC39AA66FE}"/>
            </c:ext>
          </c:extLst>
        </c:ser>
        <c:ser>
          <c:idx val="2"/>
          <c:order val="2"/>
          <c:tx>
            <c:strRef>
              <c:f>'Grafy Zdroje'!$B$57</c:f>
              <c:strCache>
                <c:ptCount val="1"/>
                <c:pt idx="0">
                  <c:v>2012</c:v>
                </c:pt>
              </c:strCache>
            </c:strRef>
          </c:tx>
          <c:spPr>
            <a:pattFill prst="ltUpDiag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  <a:sp3d/>
          </c:spPr>
          <c:dLbls>
            <c:dLbl>
              <c:idx val="0"/>
              <c:layout>
                <c:manualLayout>
                  <c:x val="2.3083264633140973E-2"/>
                  <c:y val="-6.956521739130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57-4CCD-B210-23DC39AA66FE}"/>
                </c:ext>
              </c:extLst>
            </c:dLbl>
            <c:dLbl>
              <c:idx val="1"/>
              <c:layout>
                <c:manualLayout>
                  <c:x val="5.4960153888430887E-3"/>
                  <c:y val="-4.6376811594202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57-4CCD-B210-23DC39AA66FE}"/>
                </c:ext>
              </c:extLst>
            </c:dLbl>
            <c:dLbl>
              <c:idx val="2"/>
              <c:layout>
                <c:manualLayout>
                  <c:x val="3.2976092333058533E-3"/>
                  <c:y val="-4.347826086956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57-4CCD-B210-23DC39AA66FE}"/>
                </c:ext>
              </c:extLst>
            </c:dLbl>
            <c:dLbl>
              <c:idx val="3"/>
              <c:layout>
                <c:manualLayout>
                  <c:x val="-4.3968123110744708E-3"/>
                  <c:y val="-6.0869565217391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57-4CCD-B210-23DC39AA66FE}"/>
                </c:ext>
              </c:extLst>
            </c:dLbl>
            <c:dLbl>
              <c:idx val="4"/>
              <c:layout>
                <c:manualLayout>
                  <c:x val="6.5952184666117067E-3"/>
                  <c:y val="-0.12753623188405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57-4CCD-B210-23DC39AA66FE}"/>
                </c:ext>
              </c:extLst>
            </c:dLbl>
            <c:dLbl>
              <c:idx val="5"/>
              <c:layout>
                <c:manualLayout>
                  <c:x val="4.3968123110744708E-3"/>
                  <c:y val="-0.104347826086956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F57-4CCD-B210-23DC39AA66FE}"/>
                </c:ext>
              </c:extLst>
            </c:dLbl>
            <c:dLbl>
              <c:idx val="6"/>
              <c:layout>
                <c:manualLayout>
                  <c:x val="6.5952184666117067E-3"/>
                  <c:y val="-0.14782608695652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57-4CCD-B210-23DC39AA66FE}"/>
                </c:ext>
              </c:extLst>
            </c:dLbl>
            <c:dLbl>
              <c:idx val="7"/>
              <c:layout>
                <c:manualLayout>
                  <c:x val="5.4960153888430887E-3"/>
                  <c:y val="-0.13623188405797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57-4CCD-B210-23DC39AA66FE}"/>
                </c:ext>
              </c:extLst>
            </c:dLbl>
            <c:dLbl>
              <c:idx val="8"/>
              <c:layout>
                <c:manualLayout>
                  <c:x val="3.2976092333057727E-3"/>
                  <c:y val="-0.1333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57-4CCD-B210-23DC39AA66F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Zdroje'!$C$57:$E$57</c:f>
              <c:numCache>
                <c:formatCode>General</c:formatCode>
                <c:ptCount val="3"/>
                <c:pt idx="0" formatCode="0.00">
                  <c:v>4.0599999999999996</c:v>
                </c:pt>
                <c:pt idx="1">
                  <c:v>1.99</c:v>
                </c:pt>
                <c:pt idx="2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F57-4CCD-B210-23DC39AA66FE}"/>
            </c:ext>
          </c:extLst>
        </c:ser>
        <c:ser>
          <c:idx val="3"/>
          <c:order val="3"/>
          <c:tx>
            <c:strRef>
              <c:f>'Grafy Zdroje'!$B$58</c:f>
              <c:strCache>
                <c:ptCount val="1"/>
                <c:pt idx="0">
                  <c:v>2013</c:v>
                </c:pt>
              </c:strCache>
            </c:strRef>
          </c:tx>
          <c:spPr>
            <a:pattFill prst="ltUpDiag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  <a:sp3d/>
          </c:spPr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Zdroje'!$C$58:$E$58</c:f>
              <c:numCache>
                <c:formatCode>General</c:formatCode>
                <c:ptCount val="3"/>
                <c:pt idx="0" formatCode="0.00">
                  <c:v>3.38</c:v>
                </c:pt>
                <c:pt idx="1">
                  <c:v>1.62</c:v>
                </c:pt>
                <c:pt idx="2">
                  <c:v>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E-425D-8987-9FCC0AEBA360}"/>
            </c:ext>
          </c:extLst>
        </c:ser>
        <c:ser>
          <c:idx val="4"/>
          <c:order val="4"/>
          <c:tx>
            <c:strRef>
              <c:f>'Grafy Zdroje'!$B$59</c:f>
              <c:strCache>
                <c:ptCount val="1"/>
                <c:pt idx="0">
                  <c:v>2014</c:v>
                </c:pt>
              </c:strCache>
            </c:strRef>
          </c:tx>
          <c:spPr>
            <a:pattFill prst="ltUpDiag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  <a:sp3d/>
          </c:spPr>
          <c:dLbls>
            <c:dLbl>
              <c:idx val="1"/>
              <c:layout>
                <c:manualLayout>
                  <c:x val="-8.0607294520687176E-17"/>
                  <c:y val="-1.6318692037559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2E-476C-9680-2988869663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Zdroje'!$C$59:$E$59</c:f>
              <c:numCache>
                <c:formatCode>General</c:formatCode>
                <c:ptCount val="3"/>
                <c:pt idx="0" formatCode="0.00">
                  <c:v>1.21</c:v>
                </c:pt>
                <c:pt idx="1">
                  <c:v>3.84</c:v>
                </c:pt>
                <c:pt idx="2">
                  <c:v>17.48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E-425D-8987-9FCC0AEBA360}"/>
            </c:ext>
          </c:extLst>
        </c:ser>
        <c:ser>
          <c:idx val="5"/>
          <c:order val="5"/>
          <c:tx>
            <c:strRef>
              <c:f>'Grafy Zdroje'!$B$60</c:f>
              <c:strCache>
                <c:ptCount val="1"/>
                <c:pt idx="0">
                  <c:v>2015</c:v>
                </c:pt>
              </c:strCache>
            </c:strRef>
          </c:tx>
          <c:spPr>
            <a:pattFill prst="ltUpDiag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Zdroje'!$C$60:$E$60</c:f>
              <c:numCache>
                <c:formatCode>General</c:formatCode>
                <c:ptCount val="3"/>
                <c:pt idx="0" formatCode="0.00">
                  <c:v>7.9</c:v>
                </c:pt>
                <c:pt idx="1">
                  <c:v>4.12</c:v>
                </c:pt>
                <c:pt idx="2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EE-425D-8987-9FCC0AEBA360}"/>
            </c:ext>
          </c:extLst>
        </c:ser>
        <c:ser>
          <c:idx val="6"/>
          <c:order val="6"/>
          <c:tx>
            <c:strRef>
              <c:f>'Grafy Zdroje'!$B$61</c:f>
              <c:strCache>
                <c:ptCount val="1"/>
                <c:pt idx="0">
                  <c:v>2016</c:v>
                </c:pt>
              </c:strCache>
            </c:strRef>
          </c:tx>
          <c:spPr>
            <a:pattFill prst="ltUpDiag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  <a:sp3d/>
          </c:spPr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Zdroje'!$C$61:$E$61</c:f>
              <c:numCache>
                <c:formatCode>General</c:formatCode>
                <c:ptCount val="3"/>
                <c:pt idx="0" formatCode="0.00">
                  <c:v>4.01</c:v>
                </c:pt>
                <c:pt idx="1">
                  <c:v>9.08</c:v>
                </c:pt>
                <c:pt idx="2" formatCode="0.00">
                  <c:v>21.513999999999999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E-425D-8987-9FCC0AEBA360}"/>
            </c:ext>
          </c:extLst>
        </c:ser>
        <c:ser>
          <c:idx val="7"/>
          <c:order val="7"/>
          <c:tx>
            <c:strRef>
              <c:f>'Grafy Zdroje'!$B$62</c:f>
              <c:strCache>
                <c:ptCount val="1"/>
                <c:pt idx="0">
                  <c:v>2017</c:v>
                </c:pt>
              </c:strCache>
            </c:strRef>
          </c:tx>
          <c:spPr>
            <a:pattFill prst="ltUpDiag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Zdroje'!$C$62:$E$62</c:f>
              <c:numCache>
                <c:formatCode>General</c:formatCode>
                <c:ptCount val="3"/>
                <c:pt idx="0" formatCode="0.00">
                  <c:v>9.58</c:v>
                </c:pt>
                <c:pt idx="1">
                  <c:v>4.5</c:v>
                </c:pt>
                <c:pt idx="2" formatCode="0.00">
                  <c:v>19.132999999999999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EE-425D-8987-9FCC0AEBA360}"/>
            </c:ext>
          </c:extLst>
        </c:ser>
        <c:ser>
          <c:idx val="8"/>
          <c:order val="8"/>
          <c:tx>
            <c:strRef>
              <c:f>'Grafy Zdroje'!$B$63</c:f>
              <c:strCache>
                <c:ptCount val="1"/>
                <c:pt idx="0">
                  <c:v>2018</c:v>
                </c:pt>
              </c:strCache>
            </c:strRef>
          </c:tx>
          <c:spPr>
            <a:pattFill prst="ltUpDiag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Zdroje'!$C$63:$E$63</c:f>
              <c:numCache>
                <c:formatCode>General</c:formatCode>
                <c:ptCount val="3"/>
                <c:pt idx="0" formatCode="0.00">
                  <c:v>7.24</c:v>
                </c:pt>
                <c:pt idx="1">
                  <c:v>2.66</c:v>
                </c:pt>
                <c:pt idx="2" formatCode="0.00">
                  <c:v>20.972000000000001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EE-425D-8987-9FCC0AEBA360}"/>
            </c:ext>
          </c:extLst>
        </c:ser>
        <c:ser>
          <c:idx val="9"/>
          <c:order val="9"/>
          <c:tx>
            <c:strRef>
              <c:f>'Grafy Zdroje'!$B$64</c:f>
              <c:strCache>
                <c:ptCount val="1"/>
                <c:pt idx="0">
                  <c:v>2019</c:v>
                </c:pt>
              </c:strCache>
            </c:strRef>
          </c:tx>
          <c:spPr>
            <a:pattFill prst="ltUpDiag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Zdroje'!$C$64:$E$64</c:f>
              <c:numCache>
                <c:formatCode>0.00</c:formatCode>
                <c:ptCount val="3"/>
                <c:pt idx="0">
                  <c:v>0.96699999999999997</c:v>
                </c:pt>
                <c:pt idx="1">
                  <c:v>2.0339999999999998</c:v>
                </c:pt>
                <c:pt idx="2">
                  <c:v>6.7110000000000003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EE-425D-8987-9FCC0AEBA360}"/>
            </c:ext>
          </c:extLst>
        </c:ser>
        <c:ser>
          <c:idx val="10"/>
          <c:order val="10"/>
          <c:tx>
            <c:strRef>
              <c:f>'Grafy Zdroje'!$B$65</c:f>
              <c:strCache>
                <c:ptCount val="1"/>
                <c:pt idx="0">
                  <c:v>2020</c:v>
                </c:pt>
              </c:strCache>
            </c:strRef>
          </c:tx>
          <c:spPr>
            <a:pattFill prst="ltUpDiag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  <a:sp3d/>
          </c:spPr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Zdroje'!$C$65:$E$65</c:f>
              <c:numCache>
                <c:formatCode>General</c:formatCode>
                <c:ptCount val="3"/>
                <c:pt idx="0">
                  <c:v>0</c:v>
                </c:pt>
                <c:pt idx="1">
                  <c:v>3.58</c:v>
                </c:pt>
                <c:pt idx="2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EE-425D-8987-9FCC0AEBA360}"/>
            </c:ext>
          </c:extLst>
        </c:ser>
        <c:ser>
          <c:idx val="11"/>
          <c:order val="11"/>
          <c:tx>
            <c:strRef>
              <c:f>'Grafy Zdroje'!$B$66</c:f>
              <c:strCache>
                <c:ptCount val="1"/>
                <c:pt idx="0">
                  <c:v>2021</c:v>
                </c:pt>
              </c:strCache>
            </c:strRef>
          </c:tx>
          <c:spPr>
            <a:pattFill prst="ltUpDiag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lumMod val="6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Zdroje'!$C$66:$E$66</c:f>
              <c:numCache>
                <c:formatCode>0.00</c:formatCode>
                <c:ptCount val="3"/>
                <c:pt idx="0" formatCode="General">
                  <c:v>2.9</c:v>
                </c:pt>
                <c:pt idx="1">
                  <c:v>6.1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EE-425D-8987-9FCC0AEBA360}"/>
            </c:ext>
          </c:extLst>
        </c:ser>
        <c:ser>
          <c:idx val="12"/>
          <c:order val="12"/>
          <c:tx>
            <c:strRef>
              <c:f>'Grafy Zdroje'!$B$67</c:f>
              <c:strCache>
                <c:ptCount val="1"/>
                <c:pt idx="0">
                  <c:v>2022</c:v>
                </c:pt>
              </c:strCache>
            </c:strRef>
          </c:tx>
          <c:spPr>
            <a:pattFill prst="ltUpDiag">
              <a:fgClr>
                <a:schemeClr val="accent1">
                  <a:lumMod val="80000"/>
                  <a:lumOff val="20000"/>
                </a:schemeClr>
              </a:fgClr>
              <a:bgClr>
                <a:schemeClr val="accent1">
                  <a:lumMod val="80000"/>
                  <a:lumOff val="2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80000"/>
                  <a:lumOff val="20000"/>
                </a:schemeClr>
              </a:inn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Zdroje'!$C$67:$E$67</c:f>
              <c:numCache>
                <c:formatCode>0.00</c:formatCode>
                <c:ptCount val="3"/>
                <c:pt idx="0">
                  <c:v>1.9373420429999999</c:v>
                </c:pt>
                <c:pt idx="1">
                  <c:v>2.2855251000000001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EE-425D-8987-9FCC0AEBA360}"/>
            </c:ext>
          </c:extLst>
        </c:ser>
        <c:ser>
          <c:idx val="13"/>
          <c:order val="13"/>
          <c:tx>
            <c:strRef>
              <c:f>'Grafy Zdroje'!$B$68</c:f>
              <c:strCache>
                <c:ptCount val="1"/>
                <c:pt idx="0">
                  <c:v>2023</c:v>
                </c:pt>
              </c:strCache>
            </c:strRef>
          </c:tx>
          <c:spPr>
            <a:pattFill prst="ltUpDiag">
              <a:fgClr>
                <a:schemeClr val="accent2">
                  <a:lumMod val="80000"/>
                  <a:lumOff val="20000"/>
                </a:schemeClr>
              </a:fgClr>
              <a:bgClr>
                <a:schemeClr val="accent2">
                  <a:lumMod val="80000"/>
                  <a:lumOff val="20000"/>
                  <a:lumMod val="20000"/>
                  <a:lumOff val="80000"/>
                </a:schemeClr>
              </a:bgClr>
            </a:pattFill>
            <a:ln w="25400">
              <a:noFill/>
            </a:ln>
            <a:effectLst>
              <a:innerShdw blurRad="114300">
                <a:schemeClr val="accent2">
                  <a:lumMod val="80000"/>
                  <a:lumOff val="20000"/>
                </a:schemeClr>
              </a:innerShdw>
            </a:effectLst>
            <a:sp3d/>
          </c:spPr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Zdroje'!$C$68:$E$68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2E-476C-9680-298886966389}"/>
            </c:ext>
          </c:extLst>
        </c:ser>
        <c:ser>
          <c:idx val="14"/>
          <c:order val="14"/>
          <c:tx>
            <c:strRef>
              <c:f>'Grafy Zdroje'!$B$69</c:f>
              <c:strCache>
                <c:ptCount val="1"/>
                <c:pt idx="0">
                  <c:v>2024</c:v>
                </c:pt>
              </c:strCache>
            </c:strRef>
          </c:tx>
          <c:spPr>
            <a:pattFill prst="ltUpDiag">
              <a:fgClr>
                <a:schemeClr val="accent3">
                  <a:lumMod val="80000"/>
                  <a:lumOff val="20000"/>
                </a:schemeClr>
              </a:fgClr>
              <a:bgClr>
                <a:schemeClr val="accent3">
                  <a:lumMod val="80000"/>
                  <a:lumOff val="20000"/>
                  <a:lumMod val="20000"/>
                  <a:lumOff val="80000"/>
                </a:schemeClr>
              </a:bgClr>
            </a:pattFill>
            <a:ln w="25400">
              <a:noFill/>
            </a:ln>
            <a:effectLst>
              <a:innerShdw blurRad="114300">
                <a:schemeClr val="accent3">
                  <a:lumMod val="80000"/>
                  <a:lumOff val="20000"/>
                </a:schemeClr>
              </a:innerShdw>
            </a:effectLst>
            <a:sp3d/>
          </c:spPr>
          <c:cat>
            <c:strRef>
              <c:f>'Grafy Zdroje'!$C$54:$E$54</c:f>
              <c:strCache>
                <c:ptCount val="3"/>
                <c:pt idx="0">
                  <c:v>Nákup plnotučného  mléka, včetně syrového mléka z EU a třetích zemí v tis. tun</c:v>
                </c:pt>
                <c:pt idx="1">
                  <c:v>Nákup smetany z EU a třetích zemí v tis. tun</c:v>
                </c:pt>
                <c:pt idx="2">
                  <c:v>Nákup odtučněného mléka z EU a třetích zemí v tis. tun</c:v>
                </c:pt>
              </c:strCache>
            </c:strRef>
          </c:cat>
          <c:val>
            <c:numRef>
              <c:f>'Grafy Zdroje'!$C$69:$E$69</c:f>
              <c:numCache>
                <c:formatCode>0.00</c:formatCode>
                <c:ptCount val="3"/>
                <c:pt idx="0">
                  <c:v>0</c:v>
                </c:pt>
                <c:pt idx="1">
                  <c:v>5.875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D-4265-8F19-62CF32050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27264"/>
        <c:axId val="153228800"/>
        <c:axId val="115544960"/>
      </c:area3DChart>
      <c:catAx>
        <c:axId val="153227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228800"/>
        <c:crosses val="autoZero"/>
        <c:auto val="1"/>
        <c:lblAlgn val="ctr"/>
        <c:lblOffset val="100"/>
        <c:noMultiLvlLbl val="0"/>
      </c:catAx>
      <c:valAx>
        <c:axId val="1532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tis. tun</a:t>
                </a:r>
              </a:p>
            </c:rich>
          </c:tx>
          <c:layout>
            <c:manualLayout>
              <c:xMode val="edge"/>
              <c:yMode val="edge"/>
              <c:x val="0.287877218150699"/>
              <c:y val="0.23149021233026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227264"/>
        <c:crosses val="autoZero"/>
        <c:crossBetween val="midCat"/>
      </c:valAx>
      <c:serAx>
        <c:axId val="115544960"/>
        <c:scaling>
          <c:orientation val="maxMin"/>
        </c:scaling>
        <c:delete val="0"/>
        <c:axPos val="b"/>
        <c:majorTickMark val="out"/>
        <c:minorTickMark val="out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228800"/>
        <c:crosses val="autoZero"/>
      </c:ser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 b="0">
                <a:solidFill>
                  <a:schemeClr val="tx2"/>
                </a:solidFill>
              </a:rPr>
              <a:t>Podíl vybraných skupin mlékárenských výrobků na celkové mlékárenské výrobě v roce 2024.
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5367150171454366"/>
          <c:y val="0.30659667541557306"/>
          <c:w val="0.666633908327805"/>
          <c:h val="0.5768742217802979"/>
        </c:manualLayout>
      </c:layout>
      <c:pieChart>
        <c:varyColors val="1"/>
        <c:ser>
          <c:idx val="0"/>
          <c:order val="0"/>
          <c:tx>
            <c:strRef>
              <c:f>'Grafy Užití'!$R$3</c:f>
              <c:strCache>
                <c:ptCount val="1"/>
                <c:pt idx="0">
                  <c:v>2024                       množství (1000 t)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4C5-4A30-8760-1E94D2DFA2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B2-4124-B9D8-E4F71E7347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4C5-4A30-8760-1E94D2DFA2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6B2-4124-B9D8-E4F71E7347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6B2-4124-B9D8-E4F71E73470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6B2-4124-B9D8-E4F71E73470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B2-4124-B9D8-E4F71E73470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4C5-4A30-8760-1E94D2DFA2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4C5-4A30-8760-1E94D2DFA2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6B2-4124-B9D8-E4F71E73470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54C5-4A30-8760-1E94D2DFA21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A6E-46E2-9039-3756CB229E6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A6E-46E2-9039-3756CB229E69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9A6E-46E2-9039-3756CB229E69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9A6E-46E2-9039-3756CB229E69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9A6E-46E2-9039-3756CB229E69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9A6E-46E2-9039-3756CB229E69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9A6E-46E2-9039-3756CB229E69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54C5-4A30-8760-1E94D2DFA21B}"/>
              </c:ext>
            </c:extLst>
          </c:dPt>
          <c:dLbls>
            <c:dLbl>
              <c:idx val="3"/>
              <c:layout>
                <c:manualLayout>
                  <c:x val="-4.6098543071337643E-2"/>
                  <c:y val="0.2120204555658714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2-4124-B9D8-E4F71E734709}"/>
                </c:ext>
              </c:extLst>
            </c:dLbl>
            <c:dLbl>
              <c:idx val="18"/>
              <c:numFmt formatCode="0.00%" sourceLinked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78329956134108E-2"/>
                      <c:h val="5.75274808236683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54C5-4A30-8760-1E94D2DFA21B}"/>
                </c:ext>
              </c:extLst>
            </c:dLbl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('Grafy Užití'!$B$4:$C$4,'Grafy Užití'!$B$9:$C$15,'Grafy Užití'!$B$17:$C$18)</c15:sqref>
                  </c15:fullRef>
                </c:ext>
              </c:extLst>
              <c:f>('Grafy Užití'!$B$4:$C$4,'Grafy Užití'!$B$10:$C$15,'Grafy Užití'!$B$17:$C$18)</c:f>
              <c:strCache>
                <c:ptCount val="9"/>
                <c:pt idx="0">
                  <c:v>Konzumní mléko</c:v>
                </c:pt>
                <c:pt idx="1">
                  <c:v>Kysané výrobky celkem</c:v>
                </c:pt>
                <c:pt idx="2">
                  <c:v>Mléčné nápoje ostatní celkem</c:v>
                </c:pt>
                <c:pt idx="3">
                  <c:v>Ostatní čerstvé výrobky (dezerty, mléčná rýže, mléčná krupice, pudinky, mražené krémy)</c:v>
                </c:pt>
                <c:pt idx="4">
                  <c:v>Zahuštěné mléko celkem</c:v>
                </c:pt>
                <c:pt idx="5">
                  <c:v>Sušená smetana, sušené plnotučné mléko, sušené částečně odtučněné mléko</c:v>
                </c:pt>
                <c:pt idx="6">
                  <c:v>Sušené odtučněné mléko</c:v>
                </c:pt>
                <c:pt idx="7">
                  <c:v>Máslo</c:v>
                </c:pt>
                <c:pt idx="8">
                  <c:v>Přírodní sýry  celkem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('Grafy Užití'!$R$4,'Grafy Užití'!$R$9:$R$11,'Grafy Užití'!$R$12:$R$15,'Grafy Užití'!$R$17:$R$18)</c15:sqref>
                  </c15:fullRef>
                </c:ext>
              </c:extLst>
              <c:f>('Grafy Užití'!$R$4,'Grafy Užití'!$R$10:$R$11,'Grafy Užití'!$R$12:$R$15,'Grafy Užití'!$R$17:$R$18)</c:f>
              <c:numCache>
                <c:formatCode>0.00</c:formatCode>
                <c:ptCount val="9"/>
                <c:pt idx="0">
                  <c:v>690.63599999999997</c:v>
                </c:pt>
                <c:pt idx="1">
                  <c:v>184.7</c:v>
                </c:pt>
                <c:pt idx="2">
                  <c:v>18.745999999999999</c:v>
                </c:pt>
                <c:pt idx="3">
                  <c:v>46.033999999999999</c:v>
                </c:pt>
                <c:pt idx="4">
                  <c:v>9.0990000000000002</c:v>
                </c:pt>
                <c:pt idx="5">
                  <c:v>8.9770000000000003</c:v>
                </c:pt>
                <c:pt idx="6">
                  <c:v>13.92</c:v>
                </c:pt>
                <c:pt idx="7">
                  <c:v>21.763000000000002</c:v>
                </c:pt>
                <c:pt idx="8">
                  <c:v>183.029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7-66B2-4124-B9D8-E4F71E73470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 b="0">
                <a:solidFill>
                  <a:schemeClr val="tx2"/>
                </a:solidFill>
              </a:rPr>
              <a:t>Podíl kategorií mléka na výrobě konzumního mléka celkem</a:t>
            </a:r>
            <a:endParaRPr lang="en-US" sz="1100" b="0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045053033456239E-2"/>
          <c:y val="0.17377528537824563"/>
          <c:w val="0.69909461216830038"/>
          <c:h val="0.76904469251105434"/>
        </c:manualLayout>
      </c:layout>
      <c:pie3DChart>
        <c:varyColors val="1"/>
        <c:ser>
          <c:idx val="0"/>
          <c:order val="0"/>
          <c:tx>
            <c:strRef>
              <c:f>'Grafy Užití'!$R$3</c:f>
              <c:strCache>
                <c:ptCount val="1"/>
                <c:pt idx="0">
                  <c:v>2024                       množství (1000 t)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C08-42C7-ABDA-3396C279B4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C08-42C7-ABDA-3396C279B4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29D-4001-9216-A49547ACED8B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'Grafy Užití'!$B$5:$C$7</c:f>
              <c:strCache>
                <c:ptCount val="3"/>
                <c:pt idx="0">
                  <c:v>Plnotučné mléko celkem</c:v>
                </c:pt>
                <c:pt idx="1">
                  <c:v>Polotučné mléko celkem</c:v>
                </c:pt>
                <c:pt idx="2">
                  <c:v>Odtučněné mléko celkem</c:v>
                </c:pt>
              </c:strCache>
            </c:strRef>
          </c:cat>
          <c:val>
            <c:numRef>
              <c:f>'Grafy Užití'!$R$5:$R$7</c:f>
              <c:numCache>
                <c:formatCode>0.00</c:formatCode>
                <c:ptCount val="3"/>
                <c:pt idx="0">
                  <c:v>287.59300000000002</c:v>
                </c:pt>
                <c:pt idx="1">
                  <c:v>398.072</c:v>
                </c:pt>
                <c:pt idx="2">
                  <c:v>4.9710000000000001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D-4FA8-9078-893D3809D09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Roční výroba vybraných mlékárenských výrobků v tis. tun. Časová řada 2010 - 2024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'Grafy Užití'!$B$8:$C$8</c:f>
              <c:strCache>
                <c:ptCount val="2"/>
                <c:pt idx="0">
                  <c:v>Podmáslí neochucené, bez přísad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Užití'!$D$8:$R$8</c:f>
              <c:numCache>
                <c:formatCode>0.00</c:formatCode>
                <c:ptCount val="15"/>
                <c:pt idx="0">
                  <c:v>9.59</c:v>
                </c:pt>
                <c:pt idx="1">
                  <c:v>8.7899999999999991</c:v>
                </c:pt>
                <c:pt idx="2">
                  <c:v>8.4700000000000006</c:v>
                </c:pt>
                <c:pt idx="3">
                  <c:v>9.5986000000000011</c:v>
                </c:pt>
                <c:pt idx="4">
                  <c:v>8.6247019100000006</c:v>
                </c:pt>
                <c:pt idx="5">
                  <c:v>8.9649999999999999</c:v>
                </c:pt>
                <c:pt idx="6">
                  <c:v>8.02</c:v>
                </c:pt>
                <c:pt idx="7">
                  <c:v>8.952</c:v>
                </c:pt>
                <c:pt idx="8">
                  <c:v>6.89</c:v>
                </c:pt>
                <c:pt idx="9">
                  <c:v>7.1</c:v>
                </c:pt>
                <c:pt idx="10">
                  <c:v>7.5213659100000001</c:v>
                </c:pt>
                <c:pt idx="11">
                  <c:v>6.52</c:v>
                </c:pt>
                <c:pt idx="12">
                  <c:v>6.1849999999999996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6C4-4D12-BF5E-2E387A53BD27}"/>
            </c:ext>
          </c:extLst>
        </c:ser>
        <c:ser>
          <c:idx val="2"/>
          <c:order val="1"/>
          <c:tx>
            <c:strRef>
              <c:f>'Grafy Užití'!$B$9:$C$9</c:f>
              <c:strCache>
                <c:ptCount val="2"/>
                <c:pt idx="0">
                  <c:v>Smetana celkem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Užití'!$D$9:$R$9</c:f>
              <c:numCache>
                <c:formatCode>0.00</c:formatCode>
                <c:ptCount val="15"/>
                <c:pt idx="0">
                  <c:v>46.62</c:v>
                </c:pt>
                <c:pt idx="1">
                  <c:v>46.62</c:v>
                </c:pt>
                <c:pt idx="2">
                  <c:v>47.348340000000007</c:v>
                </c:pt>
                <c:pt idx="3">
                  <c:v>46.496808000000001</c:v>
                </c:pt>
                <c:pt idx="4">
                  <c:v>53.930000000000007</c:v>
                </c:pt>
                <c:pt idx="5">
                  <c:v>61.426000000000002</c:v>
                </c:pt>
                <c:pt idx="6">
                  <c:v>57.39</c:v>
                </c:pt>
                <c:pt idx="7">
                  <c:v>59.612000000000002</c:v>
                </c:pt>
                <c:pt idx="8">
                  <c:v>56.84</c:v>
                </c:pt>
                <c:pt idx="9">
                  <c:v>59.56</c:v>
                </c:pt>
                <c:pt idx="10">
                  <c:v>65.689811939349994</c:v>
                </c:pt>
                <c:pt idx="11">
                  <c:v>63.07</c:v>
                </c:pt>
                <c:pt idx="12">
                  <c:v>63.631</c:v>
                </c:pt>
                <c:pt idx="13">
                  <c:v>60.746738575699993</c:v>
                </c:pt>
                <c:pt idx="14">
                  <c:v>63.075000000000003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C4-4D12-BF5E-2E387A53BD27}"/>
            </c:ext>
          </c:extLst>
        </c:ser>
        <c:ser>
          <c:idx val="3"/>
          <c:order val="2"/>
          <c:tx>
            <c:strRef>
              <c:f>'Grafy Užití'!$B$10:$C$10</c:f>
              <c:strCache>
                <c:ptCount val="2"/>
                <c:pt idx="0">
                  <c:v>Kysané výrobky celkem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Užití'!$D$10:$R$10</c:f>
              <c:numCache>
                <c:formatCode>0.00</c:formatCode>
                <c:ptCount val="15"/>
                <c:pt idx="0">
                  <c:v>171.22</c:v>
                </c:pt>
                <c:pt idx="1">
                  <c:v>163.41</c:v>
                </c:pt>
                <c:pt idx="2">
                  <c:v>167.50877000000003</c:v>
                </c:pt>
                <c:pt idx="3">
                  <c:v>147.409987</c:v>
                </c:pt>
                <c:pt idx="4">
                  <c:v>169.36966847000002</c:v>
                </c:pt>
                <c:pt idx="5">
                  <c:v>167.75399999999999</c:v>
                </c:pt>
                <c:pt idx="6">
                  <c:v>175.85400000000001</c:v>
                </c:pt>
                <c:pt idx="7">
                  <c:v>173.80600000000001</c:v>
                </c:pt>
                <c:pt idx="8">
                  <c:v>173.36</c:v>
                </c:pt>
                <c:pt idx="9">
                  <c:v>182.9</c:v>
                </c:pt>
                <c:pt idx="10">
                  <c:v>170.58764426099998</c:v>
                </c:pt>
                <c:pt idx="11">
                  <c:v>170.91</c:v>
                </c:pt>
                <c:pt idx="12">
                  <c:v>182.001</c:v>
                </c:pt>
                <c:pt idx="13">
                  <c:v>180.595</c:v>
                </c:pt>
                <c:pt idx="14">
                  <c:v>184.7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C4-4D12-BF5E-2E387A53BD27}"/>
            </c:ext>
          </c:extLst>
        </c:ser>
        <c:ser>
          <c:idx val="4"/>
          <c:order val="3"/>
          <c:tx>
            <c:strRef>
              <c:f>'Grafy Užití'!$B$11:$C$11</c:f>
              <c:strCache>
                <c:ptCount val="2"/>
                <c:pt idx="0">
                  <c:v>Mléčné nápoje ostatní celkem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Užití'!$D$11:$R$11</c:f>
              <c:numCache>
                <c:formatCode>0.00</c:formatCode>
                <c:ptCount val="15"/>
                <c:pt idx="0">
                  <c:v>20.13</c:v>
                </c:pt>
                <c:pt idx="1">
                  <c:v>18.87</c:v>
                </c:pt>
                <c:pt idx="2">
                  <c:v>4.7037599999999999</c:v>
                </c:pt>
                <c:pt idx="3">
                  <c:v>4.3877100000000002</c:v>
                </c:pt>
                <c:pt idx="4">
                  <c:v>8.1373512300000002</c:v>
                </c:pt>
                <c:pt idx="5">
                  <c:v>8.26</c:v>
                </c:pt>
                <c:pt idx="6">
                  <c:v>9.33</c:v>
                </c:pt>
                <c:pt idx="7">
                  <c:v>14.401999999999999</c:v>
                </c:pt>
                <c:pt idx="8">
                  <c:v>10.68</c:v>
                </c:pt>
                <c:pt idx="9">
                  <c:v>13.04</c:v>
                </c:pt>
                <c:pt idx="10">
                  <c:v>12.271303609999999</c:v>
                </c:pt>
                <c:pt idx="11">
                  <c:v>13</c:v>
                </c:pt>
                <c:pt idx="12">
                  <c:v>16.661000000000001</c:v>
                </c:pt>
                <c:pt idx="13">
                  <c:v>0</c:v>
                </c:pt>
                <c:pt idx="14">
                  <c:v>18.745999999999999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6C4-4D12-BF5E-2E387A53BD27}"/>
            </c:ext>
          </c:extLst>
        </c:ser>
        <c:ser>
          <c:idx val="5"/>
          <c:order val="4"/>
          <c:tx>
            <c:strRef>
              <c:f>'Grafy Užití'!$B$12:$C$12</c:f>
              <c:strCache>
                <c:ptCount val="2"/>
                <c:pt idx="0">
                  <c:v>Ostatní čerstvé výrobky (dezerty, mléčná rýže, mléčná krupice, pudinky, mražené krémy)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Užití'!$D$12:$R$12</c:f>
              <c:numCache>
                <c:formatCode>0.00</c:formatCode>
                <c:ptCount val="15"/>
                <c:pt idx="0">
                  <c:v>36.24</c:v>
                </c:pt>
                <c:pt idx="1">
                  <c:v>35.54</c:v>
                </c:pt>
                <c:pt idx="2">
                  <c:v>33.23536</c:v>
                </c:pt>
                <c:pt idx="3">
                  <c:v>28.817880000000002</c:v>
                </c:pt>
                <c:pt idx="4">
                  <c:v>34.317018179999998</c:v>
                </c:pt>
                <c:pt idx="5">
                  <c:v>32.576000000000001</c:v>
                </c:pt>
                <c:pt idx="6">
                  <c:v>31.58</c:v>
                </c:pt>
                <c:pt idx="7">
                  <c:v>36.100999999999999</c:v>
                </c:pt>
                <c:pt idx="8">
                  <c:v>34.799999999999997</c:v>
                </c:pt>
                <c:pt idx="9">
                  <c:v>37.200000000000003</c:v>
                </c:pt>
                <c:pt idx="10">
                  <c:v>38.462161940000001</c:v>
                </c:pt>
                <c:pt idx="11">
                  <c:v>35.049999999999997</c:v>
                </c:pt>
                <c:pt idx="12">
                  <c:v>39.817</c:v>
                </c:pt>
                <c:pt idx="13">
                  <c:v>40.508383769999995</c:v>
                </c:pt>
                <c:pt idx="14">
                  <c:v>46.033999999999999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6C4-4D12-BF5E-2E387A53BD27}"/>
            </c:ext>
          </c:extLst>
        </c:ser>
        <c:ser>
          <c:idx val="6"/>
          <c:order val="5"/>
          <c:tx>
            <c:strRef>
              <c:f>'Grafy Užití'!$B$13:$C$13</c:f>
              <c:strCache>
                <c:ptCount val="2"/>
                <c:pt idx="0">
                  <c:v>Zahuštěné mléko celkem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Užití'!$D$13:$R$13</c:f>
              <c:numCache>
                <c:formatCode>0.00</c:formatCode>
                <c:ptCount val="15"/>
                <c:pt idx="0">
                  <c:v>15.3</c:v>
                </c:pt>
                <c:pt idx="1">
                  <c:v>13.31</c:v>
                </c:pt>
                <c:pt idx="2">
                  <c:v>15.214099999999998</c:v>
                </c:pt>
                <c:pt idx="3">
                  <c:v>11.26</c:v>
                </c:pt>
                <c:pt idx="4">
                  <c:v>10.19</c:v>
                </c:pt>
                <c:pt idx="5">
                  <c:v>9.2989999999999995</c:v>
                </c:pt>
                <c:pt idx="6">
                  <c:v>11.62</c:v>
                </c:pt>
                <c:pt idx="7">
                  <c:v>12.683</c:v>
                </c:pt>
                <c:pt idx="8">
                  <c:v>8.6300000000000008</c:v>
                </c:pt>
                <c:pt idx="9">
                  <c:v>8.41</c:v>
                </c:pt>
                <c:pt idx="10">
                  <c:v>10.135437</c:v>
                </c:pt>
                <c:pt idx="11">
                  <c:v>10.26</c:v>
                </c:pt>
                <c:pt idx="12">
                  <c:v>9.6950000000000003</c:v>
                </c:pt>
                <c:pt idx="13">
                  <c:v>7.8398560000000002</c:v>
                </c:pt>
                <c:pt idx="14">
                  <c:v>9.0990000000000002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4-4D12-BF5E-2E387A53BD27}"/>
            </c:ext>
          </c:extLst>
        </c:ser>
        <c:ser>
          <c:idx val="7"/>
          <c:order val="6"/>
          <c:tx>
            <c:strRef>
              <c:f>'Grafy Užití'!$B$14</c:f>
              <c:strCache>
                <c:ptCount val="1"/>
                <c:pt idx="0">
                  <c:v>Sušená smetana, sušené plnotučné mléko, sušené částečně odtučněné mléko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Užití'!$D$14:$R$14</c:f>
              <c:numCache>
                <c:formatCode>0.00</c:formatCode>
                <c:ptCount val="15"/>
                <c:pt idx="0">
                  <c:v>10.16</c:v>
                </c:pt>
                <c:pt idx="1">
                  <c:v>13.29</c:v>
                </c:pt>
                <c:pt idx="2">
                  <c:v>11.801160000000001</c:v>
                </c:pt>
                <c:pt idx="3">
                  <c:v>12.180324999999998</c:v>
                </c:pt>
                <c:pt idx="4">
                  <c:v>12.54</c:v>
                </c:pt>
                <c:pt idx="5">
                  <c:v>12.205</c:v>
                </c:pt>
                <c:pt idx="6">
                  <c:v>14.25</c:v>
                </c:pt>
                <c:pt idx="7">
                  <c:v>14.510999999999999</c:v>
                </c:pt>
                <c:pt idx="8">
                  <c:v>15.17</c:v>
                </c:pt>
                <c:pt idx="9">
                  <c:v>10.471</c:v>
                </c:pt>
                <c:pt idx="10">
                  <c:v>9.1890000000000001</c:v>
                </c:pt>
                <c:pt idx="11">
                  <c:v>11.212</c:v>
                </c:pt>
                <c:pt idx="12">
                  <c:v>10.168457999999999</c:v>
                </c:pt>
                <c:pt idx="13">
                  <c:v>9.5310000000000006</c:v>
                </c:pt>
                <c:pt idx="14">
                  <c:v>8.9770000000000003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6C4-4D12-BF5E-2E387A53BD27}"/>
            </c:ext>
          </c:extLst>
        </c:ser>
        <c:ser>
          <c:idx val="8"/>
          <c:order val="7"/>
          <c:tx>
            <c:strRef>
              <c:f>'Grafy Užití'!$B$15</c:f>
              <c:strCache>
                <c:ptCount val="1"/>
                <c:pt idx="0">
                  <c:v>Sušené odtučněné mléko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Užití'!$D$15:$R$15</c:f>
              <c:numCache>
                <c:formatCode>0.00</c:formatCode>
                <c:ptCount val="15"/>
                <c:pt idx="0">
                  <c:v>14.83</c:v>
                </c:pt>
                <c:pt idx="1">
                  <c:v>14.54</c:v>
                </c:pt>
                <c:pt idx="2">
                  <c:v>17.622730000000001</c:v>
                </c:pt>
                <c:pt idx="3">
                  <c:v>17.46949</c:v>
                </c:pt>
                <c:pt idx="4">
                  <c:v>0</c:v>
                </c:pt>
                <c:pt idx="5">
                  <c:v>23.564</c:v>
                </c:pt>
                <c:pt idx="6">
                  <c:v>23.77</c:v>
                </c:pt>
                <c:pt idx="7">
                  <c:v>19.036000000000001</c:v>
                </c:pt>
                <c:pt idx="8">
                  <c:v>17.940000000000001</c:v>
                </c:pt>
                <c:pt idx="9">
                  <c:v>17.11</c:v>
                </c:pt>
                <c:pt idx="10">
                  <c:v>19.22138</c:v>
                </c:pt>
                <c:pt idx="11">
                  <c:v>18.010000000000002</c:v>
                </c:pt>
                <c:pt idx="12">
                  <c:v>17.256</c:v>
                </c:pt>
                <c:pt idx="13">
                  <c:v>16.72739485</c:v>
                </c:pt>
                <c:pt idx="14">
                  <c:v>13.92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6C4-4D12-BF5E-2E387A53BD27}"/>
            </c:ext>
          </c:extLst>
        </c:ser>
        <c:ser>
          <c:idx val="9"/>
          <c:order val="8"/>
          <c:tx>
            <c:strRef>
              <c:f>'Grafy Užití'!$B$16</c:f>
              <c:strCache>
                <c:ptCount val="1"/>
                <c:pt idx="0">
                  <c:v>Máslo a ostatní výrobky z mléčného tuku vyjádřené v máselném ekvivalentu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Užití'!$D$16:$R$16</c:f>
              <c:numCache>
                <c:formatCode>0.00</c:formatCode>
                <c:ptCount val="15"/>
                <c:pt idx="0">
                  <c:v>28.58</c:v>
                </c:pt>
                <c:pt idx="1">
                  <c:v>26.86</c:v>
                </c:pt>
                <c:pt idx="2">
                  <c:v>27.3043686</c:v>
                </c:pt>
                <c:pt idx="3">
                  <c:v>29.49</c:v>
                </c:pt>
                <c:pt idx="4">
                  <c:v>26.8</c:v>
                </c:pt>
                <c:pt idx="5">
                  <c:v>29.434000000000001</c:v>
                </c:pt>
                <c:pt idx="6">
                  <c:v>28.13</c:v>
                </c:pt>
                <c:pt idx="7">
                  <c:v>26.047999999999998</c:v>
                </c:pt>
                <c:pt idx="8">
                  <c:v>24.61</c:v>
                </c:pt>
                <c:pt idx="9">
                  <c:v>27.42</c:v>
                </c:pt>
                <c:pt idx="10">
                  <c:v>27.976721749336001</c:v>
                </c:pt>
                <c:pt idx="11">
                  <c:v>27.96</c:v>
                </c:pt>
                <c:pt idx="12">
                  <c:v>26.359000000000002</c:v>
                </c:pt>
                <c:pt idx="13">
                  <c:v>25.782138287553998</c:v>
                </c:pt>
                <c:pt idx="14">
                  <c:v>27.34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6C4-4D12-BF5E-2E387A53BD27}"/>
            </c:ext>
          </c:extLst>
        </c:ser>
        <c:ser>
          <c:idx val="10"/>
          <c:order val="9"/>
          <c:tx>
            <c:strRef>
              <c:f>'Grafy Užití'!$B$18:$C$18</c:f>
              <c:strCache>
                <c:ptCount val="2"/>
                <c:pt idx="0">
                  <c:v>Přírodní sýry  celkem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Užití'!$D$18:$R$18</c:f>
              <c:numCache>
                <c:formatCode>0.00</c:formatCode>
                <c:ptCount val="15"/>
                <c:pt idx="0">
                  <c:v>115.16</c:v>
                </c:pt>
                <c:pt idx="1">
                  <c:v>113.12</c:v>
                </c:pt>
                <c:pt idx="2">
                  <c:v>111.54692999999999</c:v>
                </c:pt>
                <c:pt idx="3">
                  <c:v>117.79</c:v>
                </c:pt>
                <c:pt idx="4">
                  <c:v>116.64</c:v>
                </c:pt>
                <c:pt idx="5">
                  <c:v>123.008</c:v>
                </c:pt>
                <c:pt idx="6">
                  <c:v>141.72</c:v>
                </c:pt>
                <c:pt idx="7">
                  <c:v>133.291</c:v>
                </c:pt>
                <c:pt idx="8">
                  <c:v>130.76</c:v>
                </c:pt>
                <c:pt idx="9">
                  <c:v>134.31</c:v>
                </c:pt>
                <c:pt idx="10">
                  <c:v>151.26574883999999</c:v>
                </c:pt>
                <c:pt idx="11">
                  <c:v>156.91999999999999</c:v>
                </c:pt>
                <c:pt idx="12">
                  <c:v>175.01</c:v>
                </c:pt>
                <c:pt idx="13">
                  <c:v>164.44</c:v>
                </c:pt>
                <c:pt idx="14">
                  <c:v>183.029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6C4-4D12-BF5E-2E387A53BD27}"/>
            </c:ext>
          </c:extLst>
        </c:ser>
        <c:ser>
          <c:idx val="11"/>
          <c:order val="10"/>
          <c:tx>
            <c:strRef>
              <c:f>'Grafy Užití'!$B$22:$C$22</c:f>
              <c:strCache>
                <c:ptCount val="2"/>
                <c:pt idx="0">
                  <c:v>Tavené sýry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Užití'!$D$22:$R$22</c:f>
              <c:numCache>
                <c:formatCode>0.00</c:formatCode>
                <c:ptCount val="15"/>
                <c:pt idx="0">
                  <c:v>13.95</c:v>
                </c:pt>
                <c:pt idx="1">
                  <c:v>13.62</c:v>
                </c:pt>
                <c:pt idx="2">
                  <c:v>14.566579999999998</c:v>
                </c:pt>
                <c:pt idx="3">
                  <c:v>23.79</c:v>
                </c:pt>
                <c:pt idx="4">
                  <c:v>12.652129949999999</c:v>
                </c:pt>
                <c:pt idx="5">
                  <c:v>8.3759999999999994</c:v>
                </c:pt>
                <c:pt idx="6">
                  <c:v>6.36</c:v>
                </c:pt>
                <c:pt idx="7">
                  <c:v>9.8970000000000002</c:v>
                </c:pt>
                <c:pt idx="8">
                  <c:v>9.74</c:v>
                </c:pt>
                <c:pt idx="9">
                  <c:v>14.31</c:v>
                </c:pt>
                <c:pt idx="10">
                  <c:v>9.2347991700000005</c:v>
                </c:pt>
                <c:pt idx="11">
                  <c:v>8.59</c:v>
                </c:pt>
                <c:pt idx="12">
                  <c:v>11.909000000000001</c:v>
                </c:pt>
                <c:pt idx="13">
                  <c:v>14.650335650000001</c:v>
                </c:pt>
                <c:pt idx="14">
                  <c:v>14.11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6C4-4D12-BF5E-2E387A53BD27}"/>
            </c:ext>
          </c:extLst>
        </c:ser>
        <c:ser>
          <c:idx val="12"/>
          <c:order val="11"/>
          <c:tx>
            <c:strRef>
              <c:f>'Grafy Užití'!$B$23:$C$23</c:f>
              <c:strCache>
                <c:ptCount val="2"/>
                <c:pt idx="0">
                  <c:v>Vývoz mléka a smetany do zahraničí *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Užití'!$D$23:$R$23</c:f>
              <c:numCache>
                <c:formatCode>0.00</c:formatCode>
                <c:ptCount val="15"/>
                <c:pt idx="0">
                  <c:v>131.59</c:v>
                </c:pt>
                <c:pt idx="1">
                  <c:v>209.08</c:v>
                </c:pt>
                <c:pt idx="2">
                  <c:v>287.85723999999993</c:v>
                </c:pt>
                <c:pt idx="3">
                  <c:v>191.98</c:v>
                </c:pt>
                <c:pt idx="4">
                  <c:v>0</c:v>
                </c:pt>
                <c:pt idx="5">
                  <c:v>0</c:v>
                </c:pt>
                <c:pt idx="6">
                  <c:v>630.38</c:v>
                </c:pt>
                <c:pt idx="7">
                  <c:v>667.27200000000005</c:v>
                </c:pt>
                <c:pt idx="8">
                  <c:v>735.43</c:v>
                </c:pt>
                <c:pt idx="9">
                  <c:v>734.87</c:v>
                </c:pt>
                <c:pt idx="10">
                  <c:v>767.904</c:v>
                </c:pt>
                <c:pt idx="11">
                  <c:v>664.77</c:v>
                </c:pt>
                <c:pt idx="12">
                  <c:v>715.96900000000005</c:v>
                </c:pt>
                <c:pt idx="13">
                  <c:v>750.00699999999995</c:v>
                </c:pt>
                <c:pt idx="14">
                  <c:v>643.31100000000004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6C4-4D12-BF5E-2E387A53BD27}"/>
            </c:ext>
          </c:extLst>
        </c:ser>
        <c:ser>
          <c:idx val="0"/>
          <c:order val="12"/>
          <c:tx>
            <c:strRef>
              <c:f>'Grafy Užití'!$B$5:$C$5</c:f>
              <c:strCache>
                <c:ptCount val="2"/>
                <c:pt idx="0">
                  <c:v>Plnotučné mléko celkem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Užití'!$D$5:$R$5</c:f>
              <c:numCache>
                <c:formatCode>0.00</c:formatCode>
                <c:ptCount val="15"/>
                <c:pt idx="0">
                  <c:v>84.22</c:v>
                </c:pt>
                <c:pt idx="1">
                  <c:v>83.17</c:v>
                </c:pt>
                <c:pt idx="2">
                  <c:v>92.580470000000005</c:v>
                </c:pt>
                <c:pt idx="3">
                  <c:v>99.29</c:v>
                </c:pt>
                <c:pt idx="4">
                  <c:v>113.79331098199998</c:v>
                </c:pt>
                <c:pt idx="5">
                  <c:v>150.76499999999999</c:v>
                </c:pt>
                <c:pt idx="6">
                  <c:v>162.96</c:v>
                </c:pt>
                <c:pt idx="7">
                  <c:v>181.38</c:v>
                </c:pt>
                <c:pt idx="8">
                  <c:v>179.73</c:v>
                </c:pt>
                <c:pt idx="9">
                  <c:v>185.43</c:v>
                </c:pt>
                <c:pt idx="10">
                  <c:v>220.84467814500002</c:v>
                </c:pt>
                <c:pt idx="11">
                  <c:v>248.42</c:v>
                </c:pt>
                <c:pt idx="12">
                  <c:v>268.43599999999998</c:v>
                </c:pt>
                <c:pt idx="13">
                  <c:v>280.96825287699994</c:v>
                </c:pt>
                <c:pt idx="14">
                  <c:v>287.59300000000002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6C4-4D12-BF5E-2E387A53BD27}"/>
            </c:ext>
          </c:extLst>
        </c:ser>
        <c:ser>
          <c:idx val="13"/>
          <c:order val="13"/>
          <c:tx>
            <c:strRef>
              <c:f>'Grafy Užití'!$B$6:$C$6</c:f>
              <c:strCache>
                <c:ptCount val="2"/>
                <c:pt idx="0">
                  <c:v>Polotučné mléko celkem</c:v>
                </c:pt>
              </c:strCache>
            </c:strRef>
          </c:tx>
          <c:spPr>
            <a:solidFill>
              <a:srgbClr val="E4A678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Užití'!$D$6:$R$6</c:f>
              <c:numCache>
                <c:formatCode>0.00</c:formatCode>
                <c:ptCount val="15"/>
                <c:pt idx="0">
                  <c:v>511.65</c:v>
                </c:pt>
                <c:pt idx="1">
                  <c:v>537.54999999999995</c:v>
                </c:pt>
                <c:pt idx="2">
                  <c:v>498.71553000000006</c:v>
                </c:pt>
                <c:pt idx="3">
                  <c:v>504.06621999999999</c:v>
                </c:pt>
                <c:pt idx="4">
                  <c:v>497.79664336000002</c:v>
                </c:pt>
                <c:pt idx="5">
                  <c:v>487.11</c:v>
                </c:pt>
                <c:pt idx="6">
                  <c:v>445.58</c:v>
                </c:pt>
                <c:pt idx="7">
                  <c:v>451.94400000000002</c:v>
                </c:pt>
                <c:pt idx="8">
                  <c:v>424.5</c:v>
                </c:pt>
                <c:pt idx="9">
                  <c:v>426.44</c:v>
                </c:pt>
                <c:pt idx="10">
                  <c:v>400.30634614000007</c:v>
                </c:pt>
                <c:pt idx="11">
                  <c:v>370.12</c:v>
                </c:pt>
                <c:pt idx="12">
                  <c:v>398.34100000000001</c:v>
                </c:pt>
                <c:pt idx="13">
                  <c:v>404.58157332000002</c:v>
                </c:pt>
                <c:pt idx="14">
                  <c:v>398.072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6C4-4D12-BF5E-2E387A53BD27}"/>
            </c:ext>
          </c:extLst>
        </c:ser>
        <c:ser>
          <c:idx val="14"/>
          <c:order val="14"/>
          <c:tx>
            <c:strRef>
              <c:f>'Grafy Užití'!$B$7:$C$7</c:f>
              <c:strCache>
                <c:ptCount val="2"/>
                <c:pt idx="0">
                  <c:v>Odtučněné mléko celkem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'Grafy Užití'!$D$3:$R$3</c:f>
              <c:strCache>
                <c:ptCount val="15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  <c:pt idx="12">
                  <c:v>2022                       množství (1000 t)</c:v>
                </c:pt>
                <c:pt idx="13">
                  <c:v>2023                       množství (1000 t)</c:v>
                </c:pt>
                <c:pt idx="14">
                  <c:v>2024                       množství (1000 t)</c:v>
                </c:pt>
              </c:strCache>
            </c:strRef>
          </c:cat>
          <c:val>
            <c:numRef>
              <c:f>'Grafy Užití'!$D$7:$R$7</c:f>
              <c:numCache>
                <c:formatCode>0.00</c:formatCode>
                <c:ptCount val="15"/>
                <c:pt idx="0">
                  <c:v>31.31</c:v>
                </c:pt>
                <c:pt idx="1">
                  <c:v>27.29</c:v>
                </c:pt>
                <c:pt idx="2">
                  <c:v>17.934139999999999</c:v>
                </c:pt>
                <c:pt idx="3">
                  <c:v>16.14</c:v>
                </c:pt>
                <c:pt idx="4">
                  <c:v>12.44</c:v>
                </c:pt>
                <c:pt idx="5">
                  <c:v>0</c:v>
                </c:pt>
                <c:pt idx="6">
                  <c:v>7.48</c:v>
                </c:pt>
                <c:pt idx="7">
                  <c:v>1.8640000000000001</c:v>
                </c:pt>
                <c:pt idx="8">
                  <c:v>2.72</c:v>
                </c:pt>
                <c:pt idx="9">
                  <c:v>2.1</c:v>
                </c:pt>
                <c:pt idx="10">
                  <c:v>1.3772896559999999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4.9710000000000001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6C4-4D12-BF5E-2E387A53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804864"/>
        <c:axId val="268803904"/>
      </c:barChart>
      <c:catAx>
        <c:axId val="26880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8803904"/>
        <c:crosses val="autoZero"/>
        <c:auto val="1"/>
        <c:lblAlgn val="ctr"/>
        <c:lblOffset val="100"/>
        <c:noMultiLvlLbl val="0"/>
      </c:catAx>
      <c:valAx>
        <c:axId val="26880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68804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chemeClr val="tx2"/>
                </a:solidFill>
              </a:rPr>
              <a:t>Celková obchodní bilance (saldo) zahraničního obchodu ČR se zeměmi Evropy</a:t>
            </a:r>
          </a:p>
          <a:p>
            <a:pPr>
              <a:defRPr sz="1100">
                <a:solidFill>
                  <a:schemeClr val="tx2"/>
                </a:solidFill>
              </a:defRPr>
            </a:pPr>
            <a:r>
              <a:rPr lang="cs-CZ" sz="1100">
                <a:solidFill>
                  <a:schemeClr val="tx2"/>
                </a:solidFill>
              </a:rPr>
              <a:t>  časová řada 2010 - 2024</a:t>
            </a:r>
          </a:p>
        </c:rich>
      </c:tx>
      <c:layout>
        <c:manualLayout>
          <c:xMode val="edge"/>
          <c:yMode val="edge"/>
          <c:x val="0.25863101995971433"/>
          <c:y val="1.9013666072489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'Bilance ZO, čas. řada 2010-2024'!$C$51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1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('Bilance ZO, čas. řada 2010-2024'!$A$51,'Bilance ZO, čas. řada 2010-2024'!$A$66,'Bilance ZO, čas. řada 2010-2024'!$A$82,'Bilance ZO, čas. řada 2010-2024'!$A$99,'Bilance ZO, čas. řada 2010-2024'!$A$115,'Bilance ZO, čas. řada 2010-2024'!$A$133,'Bilance ZO, čas. řada 2010-2024'!$A$149,'Bilance ZO, čas. řada 2010-2024'!$A$164,'Bilance ZO, čas. řada 2010-2024'!$A$180,'Bilance ZO, čas. řada 2010-2024'!$A$197,'Bilance ZO, čas. řada 2010-2024'!$A$214,'Bilance ZO, čas. řada 2010-2024'!$A$231,'Bilance ZO, čas. řada 2010-2024'!$A$251,'Bilance ZO, čas. řada 2010-2024'!$A$267,'Bilance ZO, čas. řada 2010-2024'!$A$286)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('Bilance ZO, čas. řada 2010-2024'!$G$52,'Bilance ZO, čas. řada 2010-2024'!$G$67,'Bilance ZO, čas. řada 2010-2024'!$G$83,'Bilance ZO, čas. řada 2010-2024'!$G$100,'Bilance ZO, čas. řada 2010-2024'!$G$116,'Bilance ZO, čas. řada 2010-2024'!$G$134,'Bilance ZO, čas. řada 2010-2024'!$G$150,'Bilance ZO, čas. řada 2010-2024'!$G$165,'Bilance ZO, čas. řada 2010-2024'!$G$181,'Bilance ZO, čas. řada 2010-2024'!$G$198,'Bilance ZO, čas. řada 2010-2024'!$G$215,'Bilance ZO, čas. řada 2010-2024'!$G$232,'Bilance ZO, čas. řada 2010-2024'!$G$251,'Bilance ZO, čas. řada 2010-2024'!$G$268,'Bilance ZO, čas. řada 2010-2024'!$G$287)</c:f>
              <c:numCache>
                <c:formatCode>##\ ###\ ###\ ###\ ##0</c:formatCode>
                <c:ptCount val="15"/>
                <c:pt idx="0">
                  <c:v>5916958</c:v>
                </c:pt>
                <c:pt idx="1">
                  <c:v>6837514</c:v>
                </c:pt>
                <c:pt idx="2">
                  <c:v>6422793</c:v>
                </c:pt>
                <c:pt idx="3">
                  <c:v>7681735</c:v>
                </c:pt>
                <c:pt idx="4">
                  <c:v>8404741</c:v>
                </c:pt>
                <c:pt idx="5">
                  <c:v>7163847</c:v>
                </c:pt>
                <c:pt idx="6">
                  <c:v>6185637</c:v>
                </c:pt>
                <c:pt idx="7">
                  <c:v>8617286</c:v>
                </c:pt>
                <c:pt idx="8">
                  <c:v>8545412</c:v>
                </c:pt>
                <c:pt idx="9">
                  <c:v>8131116</c:v>
                </c:pt>
                <c:pt idx="10">
                  <c:v>8233261</c:v>
                </c:pt>
                <c:pt idx="11">
                  <c:v>8122633</c:v>
                </c:pt>
                <c:pt idx="12">
                  <c:v>11857358</c:v>
                </c:pt>
                <c:pt idx="13">
                  <c:v>11225776</c:v>
                </c:pt>
                <c:pt idx="14">
                  <c:v>10872930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D-4E58-95A7-1571C3CD2DD1}"/>
            </c:ext>
          </c:extLst>
        </c:ser>
        <c:ser>
          <c:idx val="1"/>
          <c:order val="1"/>
          <c:tx>
            <c:strRef>
              <c:f>'Bilance ZO, čas. řada 2010-2024'!$C$56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('Bilance ZO, čas. řada 2010-2024'!$A$51,'Bilance ZO, čas. řada 2010-2024'!$A$66,'Bilance ZO, čas. řada 2010-2024'!$A$82,'Bilance ZO, čas. řada 2010-2024'!$A$99,'Bilance ZO, čas. řada 2010-2024'!$A$115,'Bilance ZO, čas. řada 2010-2024'!$A$133,'Bilance ZO, čas. řada 2010-2024'!$A$149,'Bilance ZO, čas. řada 2010-2024'!$A$164,'Bilance ZO, čas. řada 2010-2024'!$A$180,'Bilance ZO, čas. řada 2010-2024'!$A$197,'Bilance ZO, čas. řada 2010-2024'!$A$214,'Bilance ZO, čas. řada 2010-2024'!$A$231,'Bilance ZO, čas. řada 2010-2024'!$A$251,'Bilance ZO, čas. řada 2010-2024'!$A$267,'Bilance ZO, čas. řada 2010-2024'!$A$286)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('Bilance ZO, čas. řada 2010-2024'!$G$56,'Bilance ZO, čas. řada 2010-2024'!$G$72,'Bilance ZO, čas. řada 2010-2024'!$G$88,'Bilance ZO, čas. řada 2010-2024'!$G$104,'Bilance ZO, čas. řada 2010-2024'!$G$122,'Bilance ZO, čas. řada 2010-2024'!$G$138,'Bilance ZO, čas. řada 2010-2024'!$G$154,'Bilance ZO, čas. řada 2010-2024'!$G$170,'Bilance ZO, čas. řada 2010-2024'!$G$186,'Bilance ZO, čas. řada 2010-2024'!$G$203,'Bilance ZO, čas. řada 2010-2024'!$G$220,'Bilance ZO, čas. řada 2010-2024'!$G$238,'Bilance ZO, čas. řada 2010-2024'!$G$257,'Bilance ZO, čas. řada 2010-2024'!$G$274,'Bilance ZO, čas. řada 2010-2024'!$G$293)</c:f>
              <c:numCache>
                <c:formatCode>##\ ###\ ###\ ###\ ##0</c:formatCode>
                <c:ptCount val="15"/>
                <c:pt idx="0">
                  <c:v>-1112937</c:v>
                </c:pt>
                <c:pt idx="1">
                  <c:v>-1270671</c:v>
                </c:pt>
                <c:pt idx="2">
                  <c:v>-1316803</c:v>
                </c:pt>
                <c:pt idx="3">
                  <c:v>-1549969</c:v>
                </c:pt>
                <c:pt idx="4">
                  <c:v>-1514748</c:v>
                </c:pt>
                <c:pt idx="5">
                  <c:v>-1712754</c:v>
                </c:pt>
                <c:pt idx="6">
                  <c:v>-1600714</c:v>
                </c:pt>
                <c:pt idx="7">
                  <c:v>-2261182</c:v>
                </c:pt>
                <c:pt idx="8">
                  <c:v>-2588116</c:v>
                </c:pt>
                <c:pt idx="9">
                  <c:v>-2180748</c:v>
                </c:pt>
                <c:pt idx="10">
                  <c:v>-2225862</c:v>
                </c:pt>
                <c:pt idx="11">
                  <c:v>-2543614</c:v>
                </c:pt>
                <c:pt idx="12">
                  <c:v>-3301590</c:v>
                </c:pt>
                <c:pt idx="13">
                  <c:v>-2928389</c:v>
                </c:pt>
                <c:pt idx="14">
                  <c:v>-3728641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D-4E58-95A7-1571C3CD2DD1}"/>
            </c:ext>
          </c:extLst>
        </c:ser>
        <c:ser>
          <c:idx val="2"/>
          <c:order val="2"/>
          <c:tx>
            <c:strRef>
              <c:f>'Bilance ZO, čas. řada 2010-2024'!$C$60</c:f>
              <c:strCache>
                <c:ptCount val="1"/>
                <c:pt idx="0">
                  <c:v>Sýry a tvaroh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('Bilance ZO, čas. řada 2010-2024'!$A$51,'Bilance ZO, čas. řada 2010-2024'!$A$66,'Bilance ZO, čas. řada 2010-2024'!$A$82,'Bilance ZO, čas. řada 2010-2024'!$A$99,'Bilance ZO, čas. řada 2010-2024'!$A$115,'Bilance ZO, čas. řada 2010-2024'!$A$133,'Bilance ZO, čas. řada 2010-2024'!$A$149,'Bilance ZO, čas. řada 2010-2024'!$A$164,'Bilance ZO, čas. řada 2010-2024'!$A$180,'Bilance ZO, čas. řada 2010-2024'!$A$197,'Bilance ZO, čas. řada 2010-2024'!$A$214,'Bilance ZO, čas. řada 2010-2024'!$A$231,'Bilance ZO, čas. řada 2010-2024'!$A$251,'Bilance ZO, čas. řada 2010-2024'!$A$267,'Bilance ZO, čas. řada 2010-2024'!$A$286)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('Bilance ZO, čas. řada 2010-2024'!$G$61,'Bilance ZO, čas. řada 2010-2024'!$G$76,'Bilance ZO, čas. řada 2010-2024'!$G$93,'Bilance ZO, čas. řada 2010-2024'!$G$109,'Bilance ZO, čas. řada 2010-2024'!$G$127,'Bilance ZO, čas. řada 2010-2024'!$G$143,'Bilance ZO, čas. řada 2010-2024'!$G$159,'Bilance ZO, čas. řada 2010-2024'!$G$175,'Bilance ZO, čas. řada 2010-2024'!$G$191,'Bilance ZO, čas. řada 2010-2024'!$G$208,'Bilance ZO, čas. řada 2010-2024'!$G$225,'Bilance ZO, čas. řada 2010-2024'!$G$244,'Bilance ZO, čas. řada 2010-2024'!$G$262,'Bilance ZO, čas. řada 2010-2024'!$G$280,'Bilance ZO, čas. řada 2010-2024'!$G$297)</c:f>
              <c:numCache>
                <c:formatCode>##\ ###\ ###\ ###\ ##0</c:formatCode>
                <c:ptCount val="15"/>
                <c:pt idx="0">
                  <c:v>-3602501</c:v>
                </c:pt>
                <c:pt idx="1">
                  <c:v>-3538300</c:v>
                </c:pt>
                <c:pt idx="2">
                  <c:v>-3402202</c:v>
                </c:pt>
                <c:pt idx="3">
                  <c:v>-3465110</c:v>
                </c:pt>
                <c:pt idx="4">
                  <c:v>-3791271</c:v>
                </c:pt>
                <c:pt idx="5">
                  <c:v>-3565416</c:v>
                </c:pt>
                <c:pt idx="6">
                  <c:v>-3900448</c:v>
                </c:pt>
                <c:pt idx="7">
                  <c:v>-4308303</c:v>
                </c:pt>
                <c:pt idx="8">
                  <c:v>-3946480</c:v>
                </c:pt>
                <c:pt idx="9">
                  <c:v>-4765065</c:v>
                </c:pt>
                <c:pt idx="10">
                  <c:v>-4296850</c:v>
                </c:pt>
                <c:pt idx="11">
                  <c:v>-4396306</c:v>
                </c:pt>
                <c:pt idx="12">
                  <c:v>-4932955</c:v>
                </c:pt>
                <c:pt idx="13">
                  <c:v>-3499355</c:v>
                </c:pt>
                <c:pt idx="14">
                  <c:v>-3522386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D-4E58-95A7-1571C3CD2D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53461888"/>
        <c:axId val="153463424"/>
      </c:barChart>
      <c:catAx>
        <c:axId val="1534618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463424"/>
        <c:crosses val="autoZero"/>
        <c:auto val="1"/>
        <c:lblAlgn val="ctr"/>
        <c:lblOffset val="100"/>
        <c:noMultiLvlLbl val="0"/>
      </c:catAx>
      <c:valAx>
        <c:axId val="15346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Statistická hodnota bilance v MILIONECH KČ</a:t>
                </a:r>
              </a:p>
              <a:p>
                <a:pPr>
                  <a:defRPr/>
                </a:pP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46188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Dovoz mlékárenských výrobků do ČR ze zemí Evropy</a:t>
            </a:r>
          </a:p>
          <a:p>
            <a:pPr>
              <a:defRPr/>
            </a:pPr>
            <a:r>
              <a:rPr lang="cs-CZ"/>
              <a:t>časová řada 2010 - 2024</a:t>
            </a:r>
          </a:p>
        </c:rich>
      </c:tx>
      <c:layout>
        <c:manualLayout>
          <c:xMode val="edge"/>
          <c:yMode val="edge"/>
          <c:x val="0.2393290367499874"/>
          <c:y val="2.3924842460624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8878768819216095E-2"/>
          <c:y val="0.15977194903617181"/>
          <c:w val="0.58934101892470725"/>
          <c:h val="0.76649249969581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'Dovoz, časová řada 2010-2024'!$C$48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('Dovoz, časová řada 2010-2024'!$A$48,'Dovoz, časová řada 2010-2024'!$A$61,'Dovoz, časová řada 2010-2024'!$A$75,'Dovoz, časová řada 2010-2024'!$A$89,'Dovoz, časová řada 2010-2024'!$A$101,'Dovoz, časová řada 2010-2024'!$A$116,'Dovoz, časová řada 2010-2024'!$A$128,'Dovoz, časová řada 2010-2024'!$A$139,'Dovoz, časová řada 2010-2024'!$A$151,'Dovoz, časová řada 2010-2024'!$A$162,'Dovoz, časová řada 2010-2024'!$A$175,'Dovoz, časová řada 2010-2024'!$A$192,'Dovoz, časová řada 2010-2024'!$A$209,'Dovoz, časová řada 2010-2024'!$A$223,'Dovoz, časová řada 2010-2024'!$A$241)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('Dovoz, časová řada 2010-2024'!$F$49,'Dovoz, časová řada 2010-2024'!$F$62,'Dovoz, časová řada 2010-2024'!$F$76,'Dovoz, časová řada 2010-2024'!$F$90,'Dovoz, časová řada 2010-2024'!$F$102,'Dovoz, časová řada 2010-2024'!$F$117,'Dovoz, časová řada 2010-2024'!$F$129,'Dovoz, časová řada 2010-2024'!$F$140,'Dovoz, časová řada 2010-2024'!$F$152,'Dovoz, časová řada 2010-2024'!$F$163,'Dovoz, časová řada 2010-2024'!$F$176,'Dovoz, časová řada 2010-2024'!$F$193,'Dovoz, časová řada 2010-2024'!$F$209,'Dovoz, časová řada 2010-2024'!$F$224,'Dovoz, časová řada 2010-2024'!$F$242)</c:f>
              <c:numCache>
                <c:formatCode>##\ ###\ ###\ ###\ ##0</c:formatCode>
                <c:ptCount val="15"/>
                <c:pt idx="0">
                  <c:v>168991699</c:v>
                </c:pt>
                <c:pt idx="1">
                  <c:v>170124145</c:v>
                </c:pt>
                <c:pt idx="2">
                  <c:v>186308942</c:v>
                </c:pt>
                <c:pt idx="3">
                  <c:v>170851050</c:v>
                </c:pt>
                <c:pt idx="4">
                  <c:v>188625632</c:v>
                </c:pt>
                <c:pt idx="5">
                  <c:v>187476154</c:v>
                </c:pt>
                <c:pt idx="6">
                  <c:v>201129058</c:v>
                </c:pt>
                <c:pt idx="7">
                  <c:v>160605349</c:v>
                </c:pt>
                <c:pt idx="8">
                  <c:v>162986309</c:v>
                </c:pt>
                <c:pt idx="9">
                  <c:v>162423727</c:v>
                </c:pt>
                <c:pt idx="10">
                  <c:v>175156459</c:v>
                </c:pt>
                <c:pt idx="11">
                  <c:v>188311733</c:v>
                </c:pt>
                <c:pt idx="12">
                  <c:v>193690448</c:v>
                </c:pt>
                <c:pt idx="13">
                  <c:v>194295984</c:v>
                </c:pt>
                <c:pt idx="14">
                  <c:v>246870869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5-4E23-973D-DE10B03C9E19}"/>
            </c:ext>
          </c:extLst>
        </c:ser>
        <c:ser>
          <c:idx val="1"/>
          <c:order val="1"/>
          <c:tx>
            <c:strRef>
              <c:f>'Dovoz, časová řada 2010-2024'!$C$53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('Dovoz, časová řada 2010-2024'!$A$48,'Dovoz, časová řada 2010-2024'!$A$61,'Dovoz, časová řada 2010-2024'!$A$75,'Dovoz, časová řada 2010-2024'!$A$89,'Dovoz, časová řada 2010-2024'!$A$101,'Dovoz, časová řada 2010-2024'!$A$116,'Dovoz, časová řada 2010-2024'!$A$128,'Dovoz, časová řada 2010-2024'!$A$139,'Dovoz, časová řada 2010-2024'!$A$151,'Dovoz, časová řada 2010-2024'!$A$162,'Dovoz, časová řada 2010-2024'!$A$175,'Dovoz, časová řada 2010-2024'!$A$192,'Dovoz, časová řada 2010-2024'!$A$209,'Dovoz, časová řada 2010-2024'!$A$223,'Dovoz, časová řada 2010-2024'!$A$241)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('Dovoz, časová řada 2010-2024'!$F$53,'Dovoz, časová řada 2010-2024'!$F$67,'Dovoz, časová řada 2010-2024'!$F$80,'Dovoz, časová řada 2010-2024'!$F$94,'Dovoz, časová řada 2010-2024'!$F$107,'Dovoz, časová řada 2010-2024'!$F$120,'Dovoz, časová řada 2010-2024'!$F$132,'Dovoz, časová řada 2010-2024'!$F$144,'Dovoz, časová řada 2010-2024'!$F$156,'Dovoz, časová řada 2010-2024'!$F$167,'Dovoz, časová řada 2010-2024'!$F$181,'Dovoz, časová řada 2010-2024'!$F$198,'Dovoz, časová řada 2010-2024'!$F$214,'Dovoz, časová řada 2010-2024'!$F$230,'Dovoz, časová řada 2010-2024'!$F$247)</c:f>
              <c:numCache>
                <c:formatCode>##\ ###\ ###\ ###\ ##0</c:formatCode>
                <c:ptCount val="15"/>
                <c:pt idx="0">
                  <c:v>19196060</c:v>
                </c:pt>
                <c:pt idx="1">
                  <c:v>17902958</c:v>
                </c:pt>
                <c:pt idx="2">
                  <c:v>19334351</c:v>
                </c:pt>
                <c:pt idx="3">
                  <c:v>19121034</c:v>
                </c:pt>
                <c:pt idx="4">
                  <c:v>20281822</c:v>
                </c:pt>
                <c:pt idx="5">
                  <c:v>24210378</c:v>
                </c:pt>
                <c:pt idx="6">
                  <c:v>22376898</c:v>
                </c:pt>
                <c:pt idx="7">
                  <c:v>20343634</c:v>
                </c:pt>
                <c:pt idx="8">
                  <c:v>23203974</c:v>
                </c:pt>
                <c:pt idx="9">
                  <c:v>25070484</c:v>
                </c:pt>
                <c:pt idx="10">
                  <c:v>27131576</c:v>
                </c:pt>
                <c:pt idx="11">
                  <c:v>25732776</c:v>
                </c:pt>
                <c:pt idx="12">
                  <c:v>24033507</c:v>
                </c:pt>
                <c:pt idx="13">
                  <c:v>25534125</c:v>
                </c:pt>
                <c:pt idx="14">
                  <c:v>26064152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5-4E23-973D-DE10B03C9E19}"/>
            </c:ext>
          </c:extLst>
        </c:ser>
        <c:ser>
          <c:idx val="2"/>
          <c:order val="2"/>
          <c:tx>
            <c:strRef>
              <c:f>'Dovoz, časová řada 2010-2024'!$C$55</c:f>
              <c:strCache>
                <c:ptCount val="1"/>
                <c:pt idx="0">
                  <c:v>Sýry a tvaroh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('Dovoz, časová řada 2010-2024'!$A$48,'Dovoz, časová řada 2010-2024'!$A$61,'Dovoz, časová řada 2010-2024'!$A$75,'Dovoz, časová řada 2010-2024'!$A$89,'Dovoz, časová řada 2010-2024'!$A$101,'Dovoz, časová řada 2010-2024'!$A$116,'Dovoz, časová řada 2010-2024'!$A$128,'Dovoz, časová řada 2010-2024'!$A$139,'Dovoz, časová řada 2010-2024'!$A$151,'Dovoz, časová řada 2010-2024'!$A$162,'Dovoz, časová řada 2010-2024'!$A$175,'Dovoz, časová řada 2010-2024'!$A$192,'Dovoz, časová řada 2010-2024'!$A$209,'Dovoz, časová řada 2010-2024'!$A$223,'Dovoz, časová řada 2010-2024'!$A$241)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('Dovoz, časová řada 2010-2024'!$F$56,'Dovoz, časová řada 2010-2024'!$F$69,'Dovoz, časová řada 2010-2024'!$F$84,'Dovoz, časová řada 2010-2024'!$F$97,'Dovoz, časová řada 2010-2024'!$F$110,'Dovoz, časová řada 2010-2024'!$F$123,'Dovoz, časová řada 2010-2024'!$F$134,'Dovoz, časová řada 2010-2024'!$F$147,'Dovoz, časová řada 2010-2024'!$F$157,'Dovoz, časová řada 2010-2024'!$F$170,'Dovoz, časová řada 2010-2024'!$F$186,'Dovoz, časová řada 2010-2024'!$F$204,'Dovoz, časová řada 2010-2024'!$F$219,'Dovoz, časová řada 2010-2024'!$F$236,'Dovoz, časová řada 2010-2024'!$F$251)</c:f>
              <c:numCache>
                <c:formatCode>##\ ###\ ###\ ###\ ##0</c:formatCode>
                <c:ptCount val="15"/>
                <c:pt idx="0">
                  <c:v>76845176</c:v>
                </c:pt>
                <c:pt idx="1">
                  <c:v>80138963</c:v>
                </c:pt>
                <c:pt idx="2">
                  <c:v>83708218</c:v>
                </c:pt>
                <c:pt idx="3">
                  <c:v>84694131</c:v>
                </c:pt>
                <c:pt idx="4">
                  <c:v>88524573</c:v>
                </c:pt>
                <c:pt idx="5">
                  <c:v>89877725</c:v>
                </c:pt>
                <c:pt idx="6">
                  <c:v>97010750</c:v>
                </c:pt>
                <c:pt idx="7">
                  <c:v>95545737</c:v>
                </c:pt>
                <c:pt idx="8">
                  <c:v>96356312</c:v>
                </c:pt>
                <c:pt idx="9">
                  <c:v>104240038</c:v>
                </c:pt>
                <c:pt idx="10">
                  <c:v>105750856</c:v>
                </c:pt>
                <c:pt idx="11">
                  <c:v>109353191</c:v>
                </c:pt>
                <c:pt idx="12">
                  <c:v>109152249</c:v>
                </c:pt>
                <c:pt idx="13">
                  <c:v>117135528</c:v>
                </c:pt>
                <c:pt idx="14">
                  <c:v>122119569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85-4E23-973D-DE10B03C9E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3527424"/>
        <c:axId val="153528960"/>
      </c:barChart>
      <c:catAx>
        <c:axId val="153527424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528960"/>
        <c:crosses val="autoZero"/>
        <c:auto val="1"/>
        <c:lblAlgn val="ctr"/>
        <c:lblOffset val="100"/>
        <c:noMultiLvlLbl val="0"/>
      </c:catAx>
      <c:valAx>
        <c:axId val="15352896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Množství v tisících </a:t>
                </a:r>
              </a:p>
              <a:p>
                <a:pPr>
                  <a:defRPr/>
                </a:pPr>
                <a:r>
                  <a:rPr lang="cs-CZ"/>
                  <a:t>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1.873536453315176E-2"/>
              <c:y val="8.33042853402025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3527424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Vývoz mlékárenských výrobků z ČR do zemí Evropy </a:t>
            </a:r>
          </a:p>
          <a:p>
            <a:pPr>
              <a:defRPr/>
            </a:pPr>
            <a:r>
              <a:rPr lang="cs-CZ"/>
              <a:t>časová řada 2010 - 2024</a:t>
            </a:r>
          </a:p>
        </c:rich>
      </c:tx>
      <c:layout>
        <c:manualLayout>
          <c:xMode val="edge"/>
          <c:yMode val="edge"/>
          <c:x val="0.27182982163039826"/>
          <c:y val="3.46319679045013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161404329409318"/>
          <c:y val="0.13230898339991351"/>
          <c:w val="0.69151265223449576"/>
          <c:h val="0.81764378963233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'Vývoz, časová řada 2010-2024'!$C$48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('Vývoz, časová řada 2010-2024'!$A$48,'Vývoz, časová řada 2010-2024'!$A$60,'Vývoz, časová řada 2010-2024'!$A$72,'Vývoz, časová řada 2010-2024'!$A$85,'Vývoz, časová řada 2010-2024'!$A$98,'Vývoz, časová řada 2010-2024'!$A$113,'Vývoz, časová řada 2010-2024'!$A$128,'Vývoz, časová řada 2010-2024'!$A$143,'Vývoz, časová řada 2010-2024'!$A$158,'Vývoz, časová řada 2010-2024'!$A$174,'Vývoz, časová řada 2010-2024'!$A$188,'Vývoz, časová řada 2010-2024'!$A$202,'Vývoz, časová řada 2010-2024'!$A$216,'Vývoz, časová řada 2010-2024'!$A$229,'Vývoz, časová řada 2010-2024'!$A$242)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('Vývoz, časová řada 2010-2024'!$F$48,'Vývoz, časová řada 2010-2024'!$F$61,'Vývoz, časová řada 2010-2024'!$F$73,'Vývoz, časová řada 2010-2024'!$F$86,'Vývoz, časová řada 2010-2024'!$F$99,'Vývoz, časová řada 2010-2024'!$F$114,'Vývoz, časová řada 2010-2024'!$F$129,'Vývoz, časová řada 2010-2024'!$F$143,'Vývoz, časová řada 2010-2024'!$F$158,'Vývoz, časová řada 2010-2024'!$F$174,'Vývoz, časová řada 2010-2024'!$F$188,'Vývoz, časová řada 2010-2024'!$F$202,'Vývoz, časová řada 2010-2024'!$F$216,'Vývoz, časová řada 2010-2024'!$F$230,'Vývoz, časová řada 2010-2024'!$F$243)</c:f>
              <c:numCache>
                <c:formatCode>##\ ###\ ###\ ###\ ##0</c:formatCode>
                <c:ptCount val="15"/>
                <c:pt idx="0">
                  <c:v>714787782</c:v>
                </c:pt>
                <c:pt idx="1">
                  <c:v>774854405</c:v>
                </c:pt>
                <c:pt idx="2">
                  <c:v>841592777</c:v>
                </c:pt>
                <c:pt idx="3">
                  <c:v>828184153</c:v>
                </c:pt>
                <c:pt idx="4">
                  <c:v>896291043</c:v>
                </c:pt>
                <c:pt idx="5">
                  <c:v>982145790</c:v>
                </c:pt>
                <c:pt idx="6">
                  <c:v>955321040</c:v>
                </c:pt>
                <c:pt idx="7">
                  <c:v>964176191</c:v>
                </c:pt>
                <c:pt idx="8">
                  <c:v>1022053275</c:v>
                </c:pt>
                <c:pt idx="9">
                  <c:v>989592475</c:v>
                </c:pt>
                <c:pt idx="10">
                  <c:v>1043583970</c:v>
                </c:pt>
                <c:pt idx="11">
                  <c:v>1014627175</c:v>
                </c:pt>
                <c:pt idx="12">
                  <c:v>1051577842</c:v>
                </c:pt>
                <c:pt idx="13">
                  <c:v>1131450850</c:v>
                </c:pt>
                <c:pt idx="14">
                  <c:v>1171063457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E-48FF-8F52-C2132A12AE2F}"/>
            </c:ext>
          </c:extLst>
        </c:ser>
        <c:ser>
          <c:idx val="1"/>
          <c:order val="1"/>
          <c:tx>
            <c:strRef>
              <c:f>'Vývoz, časová řada 2010-2024'!$C$52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('Vývoz, časová řada 2010-2024'!$A$48,'Vývoz, časová řada 2010-2024'!$A$60,'Vývoz, časová řada 2010-2024'!$A$72,'Vývoz, časová řada 2010-2024'!$A$85,'Vývoz, časová řada 2010-2024'!$A$98,'Vývoz, časová řada 2010-2024'!$A$113,'Vývoz, časová řada 2010-2024'!$A$128,'Vývoz, časová řada 2010-2024'!$A$143,'Vývoz, časová řada 2010-2024'!$A$158,'Vývoz, časová řada 2010-2024'!$A$174,'Vývoz, časová řada 2010-2024'!$A$188,'Vývoz, časová řada 2010-2024'!$A$202,'Vývoz, časová řada 2010-2024'!$A$216,'Vývoz, časová řada 2010-2024'!$A$229,'Vývoz, časová řada 2010-2024'!$A$242)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('Vývoz, časová řada 2010-2024'!$F$52,'Vývoz, časová řada 2010-2024'!$F$65,'Vývoz, časová řada 2010-2024'!$F$77,'Vývoz, časová řada 2010-2024'!$F$90,'Vývoz, časová řada 2010-2024'!$F$105,'Vývoz, časová řada 2010-2024'!$F$118,'Vývoz, časová řada 2010-2024'!$F$133,'Vývoz, časová řada 2010-2024'!$F$148,'Vývoz, časová řada 2010-2024'!$F$163,'Vývoz, časová řada 2010-2024'!$F$179,'Vývoz, časová řada 2010-2024'!$F$193,'Vývoz, časová řada 2010-2024'!$F$207,'Vývoz, časová řada 2010-2024'!$F$221,'Vývoz, časová řada 2010-2024'!$F$236,'Vývoz, časová řada 2010-2024'!$F$249)</c:f>
              <c:numCache>
                <c:formatCode>##\ ###\ ###\ ###\ ##0</c:formatCode>
                <c:ptCount val="15"/>
                <c:pt idx="0">
                  <c:v>7888574</c:v>
                </c:pt>
                <c:pt idx="1">
                  <c:v>4887976</c:v>
                </c:pt>
                <c:pt idx="2">
                  <c:v>4037368</c:v>
                </c:pt>
                <c:pt idx="3">
                  <c:v>3986044</c:v>
                </c:pt>
                <c:pt idx="4">
                  <c:v>5468276</c:v>
                </c:pt>
                <c:pt idx="5">
                  <c:v>3667284</c:v>
                </c:pt>
                <c:pt idx="6">
                  <c:v>4359938</c:v>
                </c:pt>
                <c:pt idx="7">
                  <c:v>3025940</c:v>
                </c:pt>
                <c:pt idx="8">
                  <c:v>2741400</c:v>
                </c:pt>
                <c:pt idx="9">
                  <c:v>3257564</c:v>
                </c:pt>
                <c:pt idx="10">
                  <c:v>2325644</c:v>
                </c:pt>
                <c:pt idx="11">
                  <c:v>2566850</c:v>
                </c:pt>
                <c:pt idx="12">
                  <c:v>3428469</c:v>
                </c:pt>
                <c:pt idx="13">
                  <c:v>4122605</c:v>
                </c:pt>
                <c:pt idx="14">
                  <c:v>4125744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DE-48FF-8F52-C2132A12AE2F}"/>
            </c:ext>
          </c:extLst>
        </c:ser>
        <c:ser>
          <c:idx val="2"/>
          <c:order val="2"/>
          <c:tx>
            <c:strRef>
              <c:f>'Vývoz, časová řada 2010-2024'!$C$55</c:f>
              <c:strCache>
                <c:ptCount val="1"/>
                <c:pt idx="0">
                  <c:v>Sýry a tvaroh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1.21765601217656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E-4480-8C53-5F05076991BD}"/>
                </c:ext>
              </c:extLst>
            </c:dLbl>
            <c:dLbl>
              <c:idx val="1"/>
              <c:layout>
                <c:manualLayout>
                  <c:x val="0"/>
                  <c:y val="-1.6235413495687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E-4480-8C53-5F05076991BD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('Vývoz, časová řada 2010-2024'!$A$48,'Vývoz, časová řada 2010-2024'!$A$60,'Vývoz, časová řada 2010-2024'!$A$72,'Vývoz, časová řada 2010-2024'!$A$85,'Vývoz, časová řada 2010-2024'!$A$98,'Vývoz, časová řada 2010-2024'!$A$113,'Vývoz, časová řada 2010-2024'!$A$128,'Vývoz, časová řada 2010-2024'!$A$143,'Vývoz, časová řada 2010-2024'!$A$158,'Vývoz, časová řada 2010-2024'!$A$174,'Vývoz, časová řada 2010-2024'!$A$188,'Vývoz, časová řada 2010-2024'!$A$202,'Vývoz, časová řada 2010-2024'!$A$216,'Vývoz, časová řada 2010-2024'!$A$229,'Vývoz, časová řada 2010-2024'!$A$242)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('Vývoz, časová řada 2010-2024'!$F$55,'Vývoz, časová řada 2010-2024'!$F$68,'Vývoz, časová řada 2010-2024'!$F$80,'Vývoz, časová řada 2010-2024'!$F$94,'Vývoz, časová řada 2010-2024'!$F$109,'Vývoz, časová řada 2010-2024'!$F$123,'Vývoz, časová řada 2010-2024'!$F$138,'Vývoz, časová řada 2010-2024'!$F$153,'Vývoz, časová řada 2010-2024'!$F$168,'Vývoz, časová řada 2010-2024'!$F$183,'Vývoz, časová řada 2010-2024'!$F$196,'Vývoz, časová řada 2010-2024'!$F$210,'Vývoz, časová řada 2010-2024'!$F$224,'Vývoz, časová řada 2010-2024'!$F$237,'Vývoz, časová řada 2010-2024'!$F$252)</c:f>
              <c:numCache>
                <c:formatCode>##\ ###\ ###\ ###\ ##0</c:formatCode>
                <c:ptCount val="15"/>
                <c:pt idx="0">
                  <c:v>25257686</c:v>
                </c:pt>
                <c:pt idx="1">
                  <c:v>28526339</c:v>
                </c:pt>
                <c:pt idx="2">
                  <c:v>36009749</c:v>
                </c:pt>
                <c:pt idx="3">
                  <c:v>41969840</c:v>
                </c:pt>
                <c:pt idx="4">
                  <c:v>42101447</c:v>
                </c:pt>
                <c:pt idx="5">
                  <c:v>42736282</c:v>
                </c:pt>
                <c:pt idx="6">
                  <c:v>46842386</c:v>
                </c:pt>
                <c:pt idx="7">
                  <c:v>49128375</c:v>
                </c:pt>
                <c:pt idx="8">
                  <c:v>52072634</c:v>
                </c:pt>
                <c:pt idx="9">
                  <c:v>51437396</c:v>
                </c:pt>
                <c:pt idx="10">
                  <c:v>59648330</c:v>
                </c:pt>
                <c:pt idx="11">
                  <c:v>67673826</c:v>
                </c:pt>
                <c:pt idx="12">
                  <c:v>76081378</c:v>
                </c:pt>
                <c:pt idx="13">
                  <c:v>88175264</c:v>
                </c:pt>
                <c:pt idx="14">
                  <c:v>99077728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DE-48FF-8F52-C2132A12AE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2995328"/>
        <c:axId val="152996864"/>
      </c:barChart>
      <c:catAx>
        <c:axId val="15299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6864"/>
        <c:crosses val="autoZero"/>
        <c:auto val="1"/>
        <c:lblAlgn val="ctr"/>
        <c:lblOffset val="100"/>
        <c:noMultiLvlLbl val="0"/>
      </c:catAx>
      <c:valAx>
        <c:axId val="1529968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Množství v tisících tun</a:t>
                </a:r>
              </a:p>
              <a:p>
                <a:pPr>
                  <a:defRPr/>
                </a:pP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53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cs-CZ"/>
                    <a:t>tis. tun</a:t>
                  </a:r>
                </a:p>
                <a:p>
                  <a:pPr>
                    <a:defRPr/>
                  </a:pP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3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cap="all" spc="12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lt1">
            <a:lumMod val="85000"/>
          </a:schemeClr>
        </a:solidFill>
      </a:ln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spPr>
      <a:ln w="6350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106</xdr:row>
      <xdr:rowOff>142875</xdr:rowOff>
    </xdr:from>
    <xdr:ext cx="2886074" cy="1781175"/>
    <xdr:pic>
      <xdr:nvPicPr>
        <xdr:cNvPr id="2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40925"/>
          <a:ext cx="2886074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85725</xdr:rowOff>
    </xdr:from>
    <xdr:to>
      <xdr:col>8</xdr:col>
      <xdr:colOff>161925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156</xdr:row>
      <xdr:rowOff>95250</xdr:rowOff>
    </xdr:from>
    <xdr:to>
      <xdr:col>3</xdr:col>
      <xdr:colOff>142875</xdr:colOff>
      <xdr:row>165</xdr:row>
      <xdr:rowOff>93874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965650"/>
          <a:ext cx="2990850" cy="1713124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73</xdr:row>
      <xdr:rowOff>190498</xdr:rowOff>
    </xdr:from>
    <xdr:to>
      <xdr:col>10</xdr:col>
      <xdr:colOff>361950</xdr:colOff>
      <xdr:row>143</xdr:row>
      <xdr:rowOff>85725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342899</xdr:colOff>
      <xdr:row>28</xdr:row>
      <xdr:rowOff>161926</xdr:rowOff>
    </xdr:from>
    <xdr:to>
      <xdr:col>8</xdr:col>
      <xdr:colOff>590549</xdr:colOff>
      <xdr:row>55</xdr:row>
      <xdr:rowOff>76200</xdr:rowOff>
    </xdr:to>
    <xdr:graphicFrame macro="">
      <xdr:nvGraphicFramePr>
        <xdr:cNvPr id="2" name="Graf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3009519</xdr:colOff>
      <xdr:row>146</xdr:row>
      <xdr:rowOff>90678</xdr:rowOff>
    </xdr:to>
    <xdr:pic>
      <xdr:nvPicPr>
        <xdr:cNvPr id="8" name="Obrázek 7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2687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76201</xdr:colOff>
      <xdr:row>34</xdr:row>
      <xdr:rowOff>257175</xdr:rowOff>
    </xdr:from>
    <xdr:to>
      <xdr:col>13</xdr:col>
      <xdr:colOff>714375</xdr:colOff>
      <xdr:row>48</xdr:row>
      <xdr:rowOff>161925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571500</xdr:colOff>
      <xdr:row>35</xdr:row>
      <xdr:rowOff>161925</xdr:rowOff>
    </xdr:from>
    <xdr:to>
      <xdr:col>10</xdr:col>
      <xdr:colOff>781050</xdr:colOff>
      <xdr:row>37</xdr:row>
      <xdr:rowOff>38100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5153025" y="8372475"/>
          <a:ext cx="5810250" cy="409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790575</xdr:colOff>
      <xdr:row>47</xdr:row>
      <xdr:rowOff>9525</xdr:rowOff>
    </xdr:from>
    <xdr:to>
      <xdr:col>10</xdr:col>
      <xdr:colOff>485775</xdr:colOff>
      <xdr:row>49</xdr:row>
      <xdr:rowOff>57150</xdr:rowOff>
    </xdr:to>
    <xdr:cxnSp macro="">
      <xdr:nvCxnSpPr>
        <xdr:cNvPr id="12" name="Přímá spojnic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5372100" y="10753725"/>
          <a:ext cx="5295900" cy="428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61</xdr:row>
      <xdr:rowOff>371475</xdr:rowOff>
    </xdr:from>
    <xdr:to>
      <xdr:col>14</xdr:col>
      <xdr:colOff>342900</xdr:colOff>
      <xdr:row>112</xdr:row>
      <xdr:rowOff>76199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C00BF34-DC8B-DC73-4927-773B90972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324</xdr:row>
      <xdr:rowOff>0</xdr:rowOff>
    </xdr:from>
    <xdr:to>
      <xdr:col>1</xdr:col>
      <xdr:colOff>1428369</xdr:colOff>
      <xdr:row>333</xdr:row>
      <xdr:rowOff>81153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242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1552575</xdr:colOff>
      <xdr:row>1</xdr:row>
      <xdr:rowOff>47625</xdr:rowOff>
    </xdr:from>
    <xdr:to>
      <xdr:col>6</xdr:col>
      <xdr:colOff>1133475</xdr:colOff>
      <xdr:row>36</xdr:row>
      <xdr:rowOff>104775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65C47CE1-B1B6-4C9D-B49D-57B4EA077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285</xdr:row>
      <xdr:rowOff>57150</xdr:rowOff>
    </xdr:from>
    <xdr:to>
      <xdr:col>1</xdr:col>
      <xdr:colOff>1456944</xdr:colOff>
      <xdr:row>294</xdr:row>
      <xdr:rowOff>138303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146232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6</xdr:col>
      <xdr:colOff>1657350</xdr:colOff>
      <xdr:row>32</xdr:row>
      <xdr:rowOff>76199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D17DC31-C2D4-4182-90C6-13EA1F56A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269</xdr:row>
      <xdr:rowOff>0</xdr:rowOff>
    </xdr:from>
    <xdr:to>
      <xdr:col>1</xdr:col>
      <xdr:colOff>1428369</xdr:colOff>
      <xdr:row>278</xdr:row>
      <xdr:rowOff>81153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2372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6</xdr:col>
      <xdr:colOff>1847850</xdr:colOff>
      <xdr:row>35</xdr:row>
      <xdr:rowOff>104775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EDBAAC4-4E4E-4EC0-9EB2-39E604ABB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gr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gri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gri.cz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agri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eagri.cz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eagr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41"/>
  <sheetViews>
    <sheetView showGridLines="0" tabSelected="1" zoomScaleNormal="100" workbookViewId="0">
      <selection activeCell="A129" sqref="A129"/>
    </sheetView>
  </sheetViews>
  <sheetFormatPr defaultRowHeight="15" x14ac:dyDescent="0.25"/>
  <cols>
    <col min="1" max="1" width="9.140625" style="1"/>
    <col min="2" max="2" width="22.42578125" style="1" customWidth="1"/>
    <col min="3" max="3" width="7.7109375" style="1" customWidth="1"/>
    <col min="4" max="4" width="68.7109375" style="1" customWidth="1"/>
    <col min="5" max="7" width="19.7109375" style="1" customWidth="1"/>
    <col min="8" max="8" width="23.28515625" style="1" customWidth="1"/>
    <col min="9" max="9" width="24" style="1" customWidth="1"/>
    <col min="10" max="257" width="9.140625" style="1"/>
    <col min="258" max="258" width="22.42578125" style="1" customWidth="1"/>
    <col min="259" max="259" width="7.7109375" style="1" customWidth="1"/>
    <col min="260" max="260" width="58.5703125" style="1" customWidth="1"/>
    <col min="261" max="261" width="20.7109375" style="1" customWidth="1"/>
    <col min="262" max="262" width="23.5703125" style="1" customWidth="1"/>
    <col min="263" max="263" width="20.7109375" style="1" customWidth="1"/>
    <col min="264" max="264" width="23.28515625" style="1" customWidth="1"/>
    <col min="265" max="265" width="24" style="1" customWidth="1"/>
    <col min="266" max="513" width="9.140625" style="1"/>
    <col min="514" max="514" width="22.42578125" style="1" customWidth="1"/>
    <col min="515" max="515" width="7.7109375" style="1" customWidth="1"/>
    <col min="516" max="516" width="58.5703125" style="1" customWidth="1"/>
    <col min="517" max="517" width="20.7109375" style="1" customWidth="1"/>
    <col min="518" max="518" width="23.5703125" style="1" customWidth="1"/>
    <col min="519" max="519" width="20.7109375" style="1" customWidth="1"/>
    <col min="520" max="520" width="23.28515625" style="1" customWidth="1"/>
    <col min="521" max="521" width="24" style="1" customWidth="1"/>
    <col min="522" max="769" width="9.140625" style="1"/>
    <col min="770" max="770" width="22.42578125" style="1" customWidth="1"/>
    <col min="771" max="771" width="7.7109375" style="1" customWidth="1"/>
    <col min="772" max="772" width="58.5703125" style="1" customWidth="1"/>
    <col min="773" max="773" width="20.7109375" style="1" customWidth="1"/>
    <col min="774" max="774" width="23.5703125" style="1" customWidth="1"/>
    <col min="775" max="775" width="20.7109375" style="1" customWidth="1"/>
    <col min="776" max="776" width="23.28515625" style="1" customWidth="1"/>
    <col min="777" max="777" width="24" style="1" customWidth="1"/>
    <col min="778" max="1025" width="9.140625" style="1"/>
    <col min="1026" max="1026" width="22.42578125" style="1" customWidth="1"/>
    <col min="1027" max="1027" width="7.7109375" style="1" customWidth="1"/>
    <col min="1028" max="1028" width="58.5703125" style="1" customWidth="1"/>
    <col min="1029" max="1029" width="20.7109375" style="1" customWidth="1"/>
    <col min="1030" max="1030" width="23.5703125" style="1" customWidth="1"/>
    <col min="1031" max="1031" width="20.7109375" style="1" customWidth="1"/>
    <col min="1032" max="1032" width="23.28515625" style="1" customWidth="1"/>
    <col min="1033" max="1033" width="24" style="1" customWidth="1"/>
    <col min="1034" max="1281" width="9.140625" style="1"/>
    <col min="1282" max="1282" width="22.42578125" style="1" customWidth="1"/>
    <col min="1283" max="1283" width="7.7109375" style="1" customWidth="1"/>
    <col min="1284" max="1284" width="58.5703125" style="1" customWidth="1"/>
    <col min="1285" max="1285" width="20.7109375" style="1" customWidth="1"/>
    <col min="1286" max="1286" width="23.5703125" style="1" customWidth="1"/>
    <col min="1287" max="1287" width="20.7109375" style="1" customWidth="1"/>
    <col min="1288" max="1288" width="23.28515625" style="1" customWidth="1"/>
    <col min="1289" max="1289" width="24" style="1" customWidth="1"/>
    <col min="1290" max="1537" width="9.140625" style="1"/>
    <col min="1538" max="1538" width="22.42578125" style="1" customWidth="1"/>
    <col min="1539" max="1539" width="7.7109375" style="1" customWidth="1"/>
    <col min="1540" max="1540" width="58.5703125" style="1" customWidth="1"/>
    <col min="1541" max="1541" width="20.7109375" style="1" customWidth="1"/>
    <col min="1542" max="1542" width="23.5703125" style="1" customWidth="1"/>
    <col min="1543" max="1543" width="20.7109375" style="1" customWidth="1"/>
    <col min="1544" max="1544" width="23.28515625" style="1" customWidth="1"/>
    <col min="1545" max="1545" width="24" style="1" customWidth="1"/>
    <col min="1546" max="1793" width="9.140625" style="1"/>
    <col min="1794" max="1794" width="22.42578125" style="1" customWidth="1"/>
    <col min="1795" max="1795" width="7.7109375" style="1" customWidth="1"/>
    <col min="1796" max="1796" width="58.5703125" style="1" customWidth="1"/>
    <col min="1797" max="1797" width="20.7109375" style="1" customWidth="1"/>
    <col min="1798" max="1798" width="23.5703125" style="1" customWidth="1"/>
    <col min="1799" max="1799" width="20.7109375" style="1" customWidth="1"/>
    <col min="1800" max="1800" width="23.28515625" style="1" customWidth="1"/>
    <col min="1801" max="1801" width="24" style="1" customWidth="1"/>
    <col min="1802" max="2049" width="9.140625" style="1"/>
    <col min="2050" max="2050" width="22.42578125" style="1" customWidth="1"/>
    <col min="2051" max="2051" width="7.7109375" style="1" customWidth="1"/>
    <col min="2052" max="2052" width="58.5703125" style="1" customWidth="1"/>
    <col min="2053" max="2053" width="20.7109375" style="1" customWidth="1"/>
    <col min="2054" max="2054" width="23.5703125" style="1" customWidth="1"/>
    <col min="2055" max="2055" width="20.7109375" style="1" customWidth="1"/>
    <col min="2056" max="2056" width="23.28515625" style="1" customWidth="1"/>
    <col min="2057" max="2057" width="24" style="1" customWidth="1"/>
    <col min="2058" max="2305" width="9.140625" style="1"/>
    <col min="2306" max="2306" width="22.42578125" style="1" customWidth="1"/>
    <col min="2307" max="2307" width="7.7109375" style="1" customWidth="1"/>
    <col min="2308" max="2308" width="58.5703125" style="1" customWidth="1"/>
    <col min="2309" max="2309" width="20.7109375" style="1" customWidth="1"/>
    <col min="2310" max="2310" width="23.5703125" style="1" customWidth="1"/>
    <col min="2311" max="2311" width="20.7109375" style="1" customWidth="1"/>
    <col min="2312" max="2312" width="23.28515625" style="1" customWidth="1"/>
    <col min="2313" max="2313" width="24" style="1" customWidth="1"/>
    <col min="2314" max="2561" width="9.140625" style="1"/>
    <col min="2562" max="2562" width="22.42578125" style="1" customWidth="1"/>
    <col min="2563" max="2563" width="7.7109375" style="1" customWidth="1"/>
    <col min="2564" max="2564" width="58.5703125" style="1" customWidth="1"/>
    <col min="2565" max="2565" width="20.7109375" style="1" customWidth="1"/>
    <col min="2566" max="2566" width="23.5703125" style="1" customWidth="1"/>
    <col min="2567" max="2567" width="20.7109375" style="1" customWidth="1"/>
    <col min="2568" max="2568" width="23.28515625" style="1" customWidth="1"/>
    <col min="2569" max="2569" width="24" style="1" customWidth="1"/>
    <col min="2570" max="2817" width="9.140625" style="1"/>
    <col min="2818" max="2818" width="22.42578125" style="1" customWidth="1"/>
    <col min="2819" max="2819" width="7.7109375" style="1" customWidth="1"/>
    <col min="2820" max="2820" width="58.5703125" style="1" customWidth="1"/>
    <col min="2821" max="2821" width="20.7109375" style="1" customWidth="1"/>
    <col min="2822" max="2822" width="23.5703125" style="1" customWidth="1"/>
    <col min="2823" max="2823" width="20.7109375" style="1" customWidth="1"/>
    <col min="2824" max="2824" width="23.28515625" style="1" customWidth="1"/>
    <col min="2825" max="2825" width="24" style="1" customWidth="1"/>
    <col min="2826" max="3073" width="9.140625" style="1"/>
    <col min="3074" max="3074" width="22.42578125" style="1" customWidth="1"/>
    <col min="3075" max="3075" width="7.7109375" style="1" customWidth="1"/>
    <col min="3076" max="3076" width="58.5703125" style="1" customWidth="1"/>
    <col min="3077" max="3077" width="20.7109375" style="1" customWidth="1"/>
    <col min="3078" max="3078" width="23.5703125" style="1" customWidth="1"/>
    <col min="3079" max="3079" width="20.7109375" style="1" customWidth="1"/>
    <col min="3080" max="3080" width="23.28515625" style="1" customWidth="1"/>
    <col min="3081" max="3081" width="24" style="1" customWidth="1"/>
    <col min="3082" max="3329" width="9.140625" style="1"/>
    <col min="3330" max="3330" width="22.42578125" style="1" customWidth="1"/>
    <col min="3331" max="3331" width="7.7109375" style="1" customWidth="1"/>
    <col min="3332" max="3332" width="58.5703125" style="1" customWidth="1"/>
    <col min="3333" max="3333" width="20.7109375" style="1" customWidth="1"/>
    <col min="3334" max="3334" width="23.5703125" style="1" customWidth="1"/>
    <col min="3335" max="3335" width="20.7109375" style="1" customWidth="1"/>
    <col min="3336" max="3336" width="23.28515625" style="1" customWidth="1"/>
    <col min="3337" max="3337" width="24" style="1" customWidth="1"/>
    <col min="3338" max="3585" width="9.140625" style="1"/>
    <col min="3586" max="3586" width="22.42578125" style="1" customWidth="1"/>
    <col min="3587" max="3587" width="7.7109375" style="1" customWidth="1"/>
    <col min="3588" max="3588" width="58.5703125" style="1" customWidth="1"/>
    <col min="3589" max="3589" width="20.7109375" style="1" customWidth="1"/>
    <col min="3590" max="3590" width="23.5703125" style="1" customWidth="1"/>
    <col min="3591" max="3591" width="20.7109375" style="1" customWidth="1"/>
    <col min="3592" max="3592" width="23.28515625" style="1" customWidth="1"/>
    <col min="3593" max="3593" width="24" style="1" customWidth="1"/>
    <col min="3594" max="3841" width="9.140625" style="1"/>
    <col min="3842" max="3842" width="22.42578125" style="1" customWidth="1"/>
    <col min="3843" max="3843" width="7.7109375" style="1" customWidth="1"/>
    <col min="3844" max="3844" width="58.5703125" style="1" customWidth="1"/>
    <col min="3845" max="3845" width="20.7109375" style="1" customWidth="1"/>
    <col min="3846" max="3846" width="23.5703125" style="1" customWidth="1"/>
    <col min="3847" max="3847" width="20.7109375" style="1" customWidth="1"/>
    <col min="3848" max="3848" width="23.28515625" style="1" customWidth="1"/>
    <col min="3849" max="3849" width="24" style="1" customWidth="1"/>
    <col min="3850" max="4097" width="9.140625" style="1"/>
    <col min="4098" max="4098" width="22.42578125" style="1" customWidth="1"/>
    <col min="4099" max="4099" width="7.7109375" style="1" customWidth="1"/>
    <col min="4100" max="4100" width="58.5703125" style="1" customWidth="1"/>
    <col min="4101" max="4101" width="20.7109375" style="1" customWidth="1"/>
    <col min="4102" max="4102" width="23.5703125" style="1" customWidth="1"/>
    <col min="4103" max="4103" width="20.7109375" style="1" customWidth="1"/>
    <col min="4104" max="4104" width="23.28515625" style="1" customWidth="1"/>
    <col min="4105" max="4105" width="24" style="1" customWidth="1"/>
    <col min="4106" max="4353" width="9.140625" style="1"/>
    <col min="4354" max="4354" width="22.42578125" style="1" customWidth="1"/>
    <col min="4355" max="4355" width="7.7109375" style="1" customWidth="1"/>
    <col min="4356" max="4356" width="58.5703125" style="1" customWidth="1"/>
    <col min="4357" max="4357" width="20.7109375" style="1" customWidth="1"/>
    <col min="4358" max="4358" width="23.5703125" style="1" customWidth="1"/>
    <col min="4359" max="4359" width="20.7109375" style="1" customWidth="1"/>
    <col min="4360" max="4360" width="23.28515625" style="1" customWidth="1"/>
    <col min="4361" max="4361" width="24" style="1" customWidth="1"/>
    <col min="4362" max="4609" width="9.140625" style="1"/>
    <col min="4610" max="4610" width="22.42578125" style="1" customWidth="1"/>
    <col min="4611" max="4611" width="7.7109375" style="1" customWidth="1"/>
    <col min="4612" max="4612" width="58.5703125" style="1" customWidth="1"/>
    <col min="4613" max="4613" width="20.7109375" style="1" customWidth="1"/>
    <col min="4614" max="4614" width="23.5703125" style="1" customWidth="1"/>
    <col min="4615" max="4615" width="20.7109375" style="1" customWidth="1"/>
    <col min="4616" max="4616" width="23.28515625" style="1" customWidth="1"/>
    <col min="4617" max="4617" width="24" style="1" customWidth="1"/>
    <col min="4618" max="4865" width="9.140625" style="1"/>
    <col min="4866" max="4866" width="22.42578125" style="1" customWidth="1"/>
    <col min="4867" max="4867" width="7.7109375" style="1" customWidth="1"/>
    <col min="4868" max="4868" width="58.5703125" style="1" customWidth="1"/>
    <col min="4869" max="4869" width="20.7109375" style="1" customWidth="1"/>
    <col min="4870" max="4870" width="23.5703125" style="1" customWidth="1"/>
    <col min="4871" max="4871" width="20.7109375" style="1" customWidth="1"/>
    <col min="4872" max="4872" width="23.28515625" style="1" customWidth="1"/>
    <col min="4873" max="4873" width="24" style="1" customWidth="1"/>
    <col min="4874" max="5121" width="9.140625" style="1"/>
    <col min="5122" max="5122" width="22.42578125" style="1" customWidth="1"/>
    <col min="5123" max="5123" width="7.7109375" style="1" customWidth="1"/>
    <col min="5124" max="5124" width="58.5703125" style="1" customWidth="1"/>
    <col min="5125" max="5125" width="20.7109375" style="1" customWidth="1"/>
    <col min="5126" max="5126" width="23.5703125" style="1" customWidth="1"/>
    <col min="5127" max="5127" width="20.7109375" style="1" customWidth="1"/>
    <col min="5128" max="5128" width="23.28515625" style="1" customWidth="1"/>
    <col min="5129" max="5129" width="24" style="1" customWidth="1"/>
    <col min="5130" max="5377" width="9.140625" style="1"/>
    <col min="5378" max="5378" width="22.42578125" style="1" customWidth="1"/>
    <col min="5379" max="5379" width="7.7109375" style="1" customWidth="1"/>
    <col min="5380" max="5380" width="58.5703125" style="1" customWidth="1"/>
    <col min="5381" max="5381" width="20.7109375" style="1" customWidth="1"/>
    <col min="5382" max="5382" width="23.5703125" style="1" customWidth="1"/>
    <col min="5383" max="5383" width="20.7109375" style="1" customWidth="1"/>
    <col min="5384" max="5384" width="23.28515625" style="1" customWidth="1"/>
    <col min="5385" max="5385" width="24" style="1" customWidth="1"/>
    <col min="5386" max="5633" width="9.140625" style="1"/>
    <col min="5634" max="5634" width="22.42578125" style="1" customWidth="1"/>
    <col min="5635" max="5635" width="7.7109375" style="1" customWidth="1"/>
    <col min="5636" max="5636" width="58.5703125" style="1" customWidth="1"/>
    <col min="5637" max="5637" width="20.7109375" style="1" customWidth="1"/>
    <col min="5638" max="5638" width="23.5703125" style="1" customWidth="1"/>
    <col min="5639" max="5639" width="20.7109375" style="1" customWidth="1"/>
    <col min="5640" max="5640" width="23.28515625" style="1" customWidth="1"/>
    <col min="5641" max="5641" width="24" style="1" customWidth="1"/>
    <col min="5642" max="5889" width="9.140625" style="1"/>
    <col min="5890" max="5890" width="22.42578125" style="1" customWidth="1"/>
    <col min="5891" max="5891" width="7.7109375" style="1" customWidth="1"/>
    <col min="5892" max="5892" width="58.5703125" style="1" customWidth="1"/>
    <col min="5893" max="5893" width="20.7109375" style="1" customWidth="1"/>
    <col min="5894" max="5894" width="23.5703125" style="1" customWidth="1"/>
    <col min="5895" max="5895" width="20.7109375" style="1" customWidth="1"/>
    <col min="5896" max="5896" width="23.28515625" style="1" customWidth="1"/>
    <col min="5897" max="5897" width="24" style="1" customWidth="1"/>
    <col min="5898" max="6145" width="9.140625" style="1"/>
    <col min="6146" max="6146" width="22.42578125" style="1" customWidth="1"/>
    <col min="6147" max="6147" width="7.7109375" style="1" customWidth="1"/>
    <col min="6148" max="6148" width="58.5703125" style="1" customWidth="1"/>
    <col min="6149" max="6149" width="20.7109375" style="1" customWidth="1"/>
    <col min="6150" max="6150" width="23.5703125" style="1" customWidth="1"/>
    <col min="6151" max="6151" width="20.7109375" style="1" customWidth="1"/>
    <col min="6152" max="6152" width="23.28515625" style="1" customWidth="1"/>
    <col min="6153" max="6153" width="24" style="1" customWidth="1"/>
    <col min="6154" max="6401" width="9.140625" style="1"/>
    <col min="6402" max="6402" width="22.42578125" style="1" customWidth="1"/>
    <col min="6403" max="6403" width="7.7109375" style="1" customWidth="1"/>
    <col min="6404" max="6404" width="58.5703125" style="1" customWidth="1"/>
    <col min="6405" max="6405" width="20.7109375" style="1" customWidth="1"/>
    <col min="6406" max="6406" width="23.5703125" style="1" customWidth="1"/>
    <col min="6407" max="6407" width="20.7109375" style="1" customWidth="1"/>
    <col min="6408" max="6408" width="23.28515625" style="1" customWidth="1"/>
    <col min="6409" max="6409" width="24" style="1" customWidth="1"/>
    <col min="6410" max="6657" width="9.140625" style="1"/>
    <col min="6658" max="6658" width="22.42578125" style="1" customWidth="1"/>
    <col min="6659" max="6659" width="7.7109375" style="1" customWidth="1"/>
    <col min="6660" max="6660" width="58.5703125" style="1" customWidth="1"/>
    <col min="6661" max="6661" width="20.7109375" style="1" customWidth="1"/>
    <col min="6662" max="6662" width="23.5703125" style="1" customWidth="1"/>
    <col min="6663" max="6663" width="20.7109375" style="1" customWidth="1"/>
    <col min="6664" max="6664" width="23.28515625" style="1" customWidth="1"/>
    <col min="6665" max="6665" width="24" style="1" customWidth="1"/>
    <col min="6666" max="6913" width="9.140625" style="1"/>
    <col min="6914" max="6914" width="22.42578125" style="1" customWidth="1"/>
    <col min="6915" max="6915" width="7.7109375" style="1" customWidth="1"/>
    <col min="6916" max="6916" width="58.5703125" style="1" customWidth="1"/>
    <col min="6917" max="6917" width="20.7109375" style="1" customWidth="1"/>
    <col min="6918" max="6918" width="23.5703125" style="1" customWidth="1"/>
    <col min="6919" max="6919" width="20.7109375" style="1" customWidth="1"/>
    <col min="6920" max="6920" width="23.28515625" style="1" customWidth="1"/>
    <col min="6921" max="6921" width="24" style="1" customWidth="1"/>
    <col min="6922" max="7169" width="9.140625" style="1"/>
    <col min="7170" max="7170" width="22.42578125" style="1" customWidth="1"/>
    <col min="7171" max="7171" width="7.7109375" style="1" customWidth="1"/>
    <col min="7172" max="7172" width="58.5703125" style="1" customWidth="1"/>
    <col min="7173" max="7173" width="20.7109375" style="1" customWidth="1"/>
    <col min="7174" max="7174" width="23.5703125" style="1" customWidth="1"/>
    <col min="7175" max="7175" width="20.7109375" style="1" customWidth="1"/>
    <col min="7176" max="7176" width="23.28515625" style="1" customWidth="1"/>
    <col min="7177" max="7177" width="24" style="1" customWidth="1"/>
    <col min="7178" max="7425" width="9.140625" style="1"/>
    <col min="7426" max="7426" width="22.42578125" style="1" customWidth="1"/>
    <col min="7427" max="7427" width="7.7109375" style="1" customWidth="1"/>
    <col min="7428" max="7428" width="58.5703125" style="1" customWidth="1"/>
    <col min="7429" max="7429" width="20.7109375" style="1" customWidth="1"/>
    <col min="7430" max="7430" width="23.5703125" style="1" customWidth="1"/>
    <col min="7431" max="7431" width="20.7109375" style="1" customWidth="1"/>
    <col min="7432" max="7432" width="23.28515625" style="1" customWidth="1"/>
    <col min="7433" max="7433" width="24" style="1" customWidth="1"/>
    <col min="7434" max="7681" width="9.140625" style="1"/>
    <col min="7682" max="7682" width="22.42578125" style="1" customWidth="1"/>
    <col min="7683" max="7683" width="7.7109375" style="1" customWidth="1"/>
    <col min="7684" max="7684" width="58.5703125" style="1" customWidth="1"/>
    <col min="7685" max="7685" width="20.7109375" style="1" customWidth="1"/>
    <col min="7686" max="7686" width="23.5703125" style="1" customWidth="1"/>
    <col min="7687" max="7687" width="20.7109375" style="1" customWidth="1"/>
    <col min="7688" max="7688" width="23.28515625" style="1" customWidth="1"/>
    <col min="7689" max="7689" width="24" style="1" customWidth="1"/>
    <col min="7690" max="7937" width="9.140625" style="1"/>
    <col min="7938" max="7938" width="22.42578125" style="1" customWidth="1"/>
    <col min="7939" max="7939" width="7.7109375" style="1" customWidth="1"/>
    <col min="7940" max="7940" width="58.5703125" style="1" customWidth="1"/>
    <col min="7941" max="7941" width="20.7109375" style="1" customWidth="1"/>
    <col min="7942" max="7942" width="23.5703125" style="1" customWidth="1"/>
    <col min="7943" max="7943" width="20.7109375" style="1" customWidth="1"/>
    <col min="7944" max="7944" width="23.28515625" style="1" customWidth="1"/>
    <col min="7945" max="7945" width="24" style="1" customWidth="1"/>
    <col min="7946" max="8193" width="9.140625" style="1"/>
    <col min="8194" max="8194" width="22.42578125" style="1" customWidth="1"/>
    <col min="8195" max="8195" width="7.7109375" style="1" customWidth="1"/>
    <col min="8196" max="8196" width="58.5703125" style="1" customWidth="1"/>
    <col min="8197" max="8197" width="20.7109375" style="1" customWidth="1"/>
    <col min="8198" max="8198" width="23.5703125" style="1" customWidth="1"/>
    <col min="8199" max="8199" width="20.7109375" style="1" customWidth="1"/>
    <col min="8200" max="8200" width="23.28515625" style="1" customWidth="1"/>
    <col min="8201" max="8201" width="24" style="1" customWidth="1"/>
    <col min="8202" max="8449" width="9.140625" style="1"/>
    <col min="8450" max="8450" width="22.42578125" style="1" customWidth="1"/>
    <col min="8451" max="8451" width="7.7109375" style="1" customWidth="1"/>
    <col min="8452" max="8452" width="58.5703125" style="1" customWidth="1"/>
    <col min="8453" max="8453" width="20.7109375" style="1" customWidth="1"/>
    <col min="8454" max="8454" width="23.5703125" style="1" customWidth="1"/>
    <col min="8455" max="8455" width="20.7109375" style="1" customWidth="1"/>
    <col min="8456" max="8456" width="23.28515625" style="1" customWidth="1"/>
    <col min="8457" max="8457" width="24" style="1" customWidth="1"/>
    <col min="8458" max="8705" width="9.140625" style="1"/>
    <col min="8706" max="8706" width="22.42578125" style="1" customWidth="1"/>
    <col min="8707" max="8707" width="7.7109375" style="1" customWidth="1"/>
    <col min="8708" max="8708" width="58.5703125" style="1" customWidth="1"/>
    <col min="8709" max="8709" width="20.7109375" style="1" customWidth="1"/>
    <col min="8710" max="8710" width="23.5703125" style="1" customWidth="1"/>
    <col min="8711" max="8711" width="20.7109375" style="1" customWidth="1"/>
    <col min="8712" max="8712" width="23.28515625" style="1" customWidth="1"/>
    <col min="8713" max="8713" width="24" style="1" customWidth="1"/>
    <col min="8714" max="8961" width="9.140625" style="1"/>
    <col min="8962" max="8962" width="22.42578125" style="1" customWidth="1"/>
    <col min="8963" max="8963" width="7.7109375" style="1" customWidth="1"/>
    <col min="8964" max="8964" width="58.5703125" style="1" customWidth="1"/>
    <col min="8965" max="8965" width="20.7109375" style="1" customWidth="1"/>
    <col min="8966" max="8966" width="23.5703125" style="1" customWidth="1"/>
    <col min="8967" max="8967" width="20.7109375" style="1" customWidth="1"/>
    <col min="8968" max="8968" width="23.28515625" style="1" customWidth="1"/>
    <col min="8969" max="8969" width="24" style="1" customWidth="1"/>
    <col min="8970" max="9217" width="9.140625" style="1"/>
    <col min="9218" max="9218" width="22.42578125" style="1" customWidth="1"/>
    <col min="9219" max="9219" width="7.7109375" style="1" customWidth="1"/>
    <col min="9220" max="9220" width="58.5703125" style="1" customWidth="1"/>
    <col min="9221" max="9221" width="20.7109375" style="1" customWidth="1"/>
    <col min="9222" max="9222" width="23.5703125" style="1" customWidth="1"/>
    <col min="9223" max="9223" width="20.7109375" style="1" customWidth="1"/>
    <col min="9224" max="9224" width="23.28515625" style="1" customWidth="1"/>
    <col min="9225" max="9225" width="24" style="1" customWidth="1"/>
    <col min="9226" max="9473" width="9.140625" style="1"/>
    <col min="9474" max="9474" width="22.42578125" style="1" customWidth="1"/>
    <col min="9475" max="9475" width="7.7109375" style="1" customWidth="1"/>
    <col min="9476" max="9476" width="58.5703125" style="1" customWidth="1"/>
    <col min="9477" max="9477" width="20.7109375" style="1" customWidth="1"/>
    <col min="9478" max="9478" width="23.5703125" style="1" customWidth="1"/>
    <col min="9479" max="9479" width="20.7109375" style="1" customWidth="1"/>
    <col min="9480" max="9480" width="23.28515625" style="1" customWidth="1"/>
    <col min="9481" max="9481" width="24" style="1" customWidth="1"/>
    <col min="9482" max="9729" width="9.140625" style="1"/>
    <col min="9730" max="9730" width="22.42578125" style="1" customWidth="1"/>
    <col min="9731" max="9731" width="7.7109375" style="1" customWidth="1"/>
    <col min="9732" max="9732" width="58.5703125" style="1" customWidth="1"/>
    <col min="9733" max="9733" width="20.7109375" style="1" customWidth="1"/>
    <col min="9734" max="9734" width="23.5703125" style="1" customWidth="1"/>
    <col min="9735" max="9735" width="20.7109375" style="1" customWidth="1"/>
    <col min="9736" max="9736" width="23.28515625" style="1" customWidth="1"/>
    <col min="9737" max="9737" width="24" style="1" customWidth="1"/>
    <col min="9738" max="9985" width="9.140625" style="1"/>
    <col min="9986" max="9986" width="22.42578125" style="1" customWidth="1"/>
    <col min="9987" max="9987" width="7.7109375" style="1" customWidth="1"/>
    <col min="9988" max="9988" width="58.5703125" style="1" customWidth="1"/>
    <col min="9989" max="9989" width="20.7109375" style="1" customWidth="1"/>
    <col min="9990" max="9990" width="23.5703125" style="1" customWidth="1"/>
    <col min="9991" max="9991" width="20.7109375" style="1" customWidth="1"/>
    <col min="9992" max="9992" width="23.28515625" style="1" customWidth="1"/>
    <col min="9993" max="9993" width="24" style="1" customWidth="1"/>
    <col min="9994" max="10241" width="9.140625" style="1"/>
    <col min="10242" max="10242" width="22.42578125" style="1" customWidth="1"/>
    <col min="10243" max="10243" width="7.7109375" style="1" customWidth="1"/>
    <col min="10244" max="10244" width="58.5703125" style="1" customWidth="1"/>
    <col min="10245" max="10245" width="20.7109375" style="1" customWidth="1"/>
    <col min="10246" max="10246" width="23.5703125" style="1" customWidth="1"/>
    <col min="10247" max="10247" width="20.7109375" style="1" customWidth="1"/>
    <col min="10248" max="10248" width="23.28515625" style="1" customWidth="1"/>
    <col min="10249" max="10249" width="24" style="1" customWidth="1"/>
    <col min="10250" max="10497" width="9.140625" style="1"/>
    <col min="10498" max="10498" width="22.42578125" style="1" customWidth="1"/>
    <col min="10499" max="10499" width="7.7109375" style="1" customWidth="1"/>
    <col min="10500" max="10500" width="58.5703125" style="1" customWidth="1"/>
    <col min="10501" max="10501" width="20.7109375" style="1" customWidth="1"/>
    <col min="10502" max="10502" width="23.5703125" style="1" customWidth="1"/>
    <col min="10503" max="10503" width="20.7109375" style="1" customWidth="1"/>
    <col min="10504" max="10504" width="23.28515625" style="1" customWidth="1"/>
    <col min="10505" max="10505" width="24" style="1" customWidth="1"/>
    <col min="10506" max="10753" width="9.140625" style="1"/>
    <col min="10754" max="10754" width="22.42578125" style="1" customWidth="1"/>
    <col min="10755" max="10755" width="7.7109375" style="1" customWidth="1"/>
    <col min="10756" max="10756" width="58.5703125" style="1" customWidth="1"/>
    <col min="10757" max="10757" width="20.7109375" style="1" customWidth="1"/>
    <col min="10758" max="10758" width="23.5703125" style="1" customWidth="1"/>
    <col min="10759" max="10759" width="20.7109375" style="1" customWidth="1"/>
    <col min="10760" max="10760" width="23.28515625" style="1" customWidth="1"/>
    <col min="10761" max="10761" width="24" style="1" customWidth="1"/>
    <col min="10762" max="11009" width="9.140625" style="1"/>
    <col min="11010" max="11010" width="22.42578125" style="1" customWidth="1"/>
    <col min="11011" max="11011" width="7.7109375" style="1" customWidth="1"/>
    <col min="11012" max="11012" width="58.5703125" style="1" customWidth="1"/>
    <col min="11013" max="11013" width="20.7109375" style="1" customWidth="1"/>
    <col min="11014" max="11014" width="23.5703125" style="1" customWidth="1"/>
    <col min="11015" max="11015" width="20.7109375" style="1" customWidth="1"/>
    <col min="11016" max="11016" width="23.28515625" style="1" customWidth="1"/>
    <col min="11017" max="11017" width="24" style="1" customWidth="1"/>
    <col min="11018" max="11265" width="9.140625" style="1"/>
    <col min="11266" max="11266" width="22.42578125" style="1" customWidth="1"/>
    <col min="11267" max="11267" width="7.7109375" style="1" customWidth="1"/>
    <col min="11268" max="11268" width="58.5703125" style="1" customWidth="1"/>
    <col min="11269" max="11269" width="20.7109375" style="1" customWidth="1"/>
    <col min="11270" max="11270" width="23.5703125" style="1" customWidth="1"/>
    <col min="11271" max="11271" width="20.7109375" style="1" customWidth="1"/>
    <col min="11272" max="11272" width="23.28515625" style="1" customWidth="1"/>
    <col min="11273" max="11273" width="24" style="1" customWidth="1"/>
    <col min="11274" max="11521" width="9.140625" style="1"/>
    <col min="11522" max="11522" width="22.42578125" style="1" customWidth="1"/>
    <col min="11523" max="11523" width="7.7109375" style="1" customWidth="1"/>
    <col min="11524" max="11524" width="58.5703125" style="1" customWidth="1"/>
    <col min="11525" max="11525" width="20.7109375" style="1" customWidth="1"/>
    <col min="11526" max="11526" width="23.5703125" style="1" customWidth="1"/>
    <col min="11527" max="11527" width="20.7109375" style="1" customWidth="1"/>
    <col min="11528" max="11528" width="23.28515625" style="1" customWidth="1"/>
    <col min="11529" max="11529" width="24" style="1" customWidth="1"/>
    <col min="11530" max="11777" width="9.140625" style="1"/>
    <col min="11778" max="11778" width="22.42578125" style="1" customWidth="1"/>
    <col min="11779" max="11779" width="7.7109375" style="1" customWidth="1"/>
    <col min="11780" max="11780" width="58.5703125" style="1" customWidth="1"/>
    <col min="11781" max="11781" width="20.7109375" style="1" customWidth="1"/>
    <col min="11782" max="11782" width="23.5703125" style="1" customWidth="1"/>
    <col min="11783" max="11783" width="20.7109375" style="1" customWidth="1"/>
    <col min="11784" max="11784" width="23.28515625" style="1" customWidth="1"/>
    <col min="11785" max="11785" width="24" style="1" customWidth="1"/>
    <col min="11786" max="12033" width="9.140625" style="1"/>
    <col min="12034" max="12034" width="22.42578125" style="1" customWidth="1"/>
    <col min="12035" max="12035" width="7.7109375" style="1" customWidth="1"/>
    <col min="12036" max="12036" width="58.5703125" style="1" customWidth="1"/>
    <col min="12037" max="12037" width="20.7109375" style="1" customWidth="1"/>
    <col min="12038" max="12038" width="23.5703125" style="1" customWidth="1"/>
    <col min="12039" max="12039" width="20.7109375" style="1" customWidth="1"/>
    <col min="12040" max="12040" width="23.28515625" style="1" customWidth="1"/>
    <col min="12041" max="12041" width="24" style="1" customWidth="1"/>
    <col min="12042" max="12289" width="9.140625" style="1"/>
    <col min="12290" max="12290" width="22.42578125" style="1" customWidth="1"/>
    <col min="12291" max="12291" width="7.7109375" style="1" customWidth="1"/>
    <col min="12292" max="12292" width="58.5703125" style="1" customWidth="1"/>
    <col min="12293" max="12293" width="20.7109375" style="1" customWidth="1"/>
    <col min="12294" max="12294" width="23.5703125" style="1" customWidth="1"/>
    <col min="12295" max="12295" width="20.7109375" style="1" customWidth="1"/>
    <col min="12296" max="12296" width="23.28515625" style="1" customWidth="1"/>
    <col min="12297" max="12297" width="24" style="1" customWidth="1"/>
    <col min="12298" max="12545" width="9.140625" style="1"/>
    <col min="12546" max="12546" width="22.42578125" style="1" customWidth="1"/>
    <col min="12547" max="12547" width="7.7109375" style="1" customWidth="1"/>
    <col min="12548" max="12548" width="58.5703125" style="1" customWidth="1"/>
    <col min="12549" max="12549" width="20.7109375" style="1" customWidth="1"/>
    <col min="12550" max="12550" width="23.5703125" style="1" customWidth="1"/>
    <col min="12551" max="12551" width="20.7109375" style="1" customWidth="1"/>
    <col min="12552" max="12552" width="23.28515625" style="1" customWidth="1"/>
    <col min="12553" max="12553" width="24" style="1" customWidth="1"/>
    <col min="12554" max="12801" width="9.140625" style="1"/>
    <col min="12802" max="12802" width="22.42578125" style="1" customWidth="1"/>
    <col min="12803" max="12803" width="7.7109375" style="1" customWidth="1"/>
    <col min="12804" max="12804" width="58.5703125" style="1" customWidth="1"/>
    <col min="12805" max="12805" width="20.7109375" style="1" customWidth="1"/>
    <col min="12806" max="12806" width="23.5703125" style="1" customWidth="1"/>
    <col min="12807" max="12807" width="20.7109375" style="1" customWidth="1"/>
    <col min="12808" max="12808" width="23.28515625" style="1" customWidth="1"/>
    <col min="12809" max="12809" width="24" style="1" customWidth="1"/>
    <col min="12810" max="13057" width="9.140625" style="1"/>
    <col min="13058" max="13058" width="22.42578125" style="1" customWidth="1"/>
    <col min="13059" max="13059" width="7.7109375" style="1" customWidth="1"/>
    <col min="13060" max="13060" width="58.5703125" style="1" customWidth="1"/>
    <col min="13061" max="13061" width="20.7109375" style="1" customWidth="1"/>
    <col min="13062" max="13062" width="23.5703125" style="1" customWidth="1"/>
    <col min="13063" max="13063" width="20.7109375" style="1" customWidth="1"/>
    <col min="13064" max="13064" width="23.28515625" style="1" customWidth="1"/>
    <col min="13065" max="13065" width="24" style="1" customWidth="1"/>
    <col min="13066" max="13313" width="9.140625" style="1"/>
    <col min="13314" max="13314" width="22.42578125" style="1" customWidth="1"/>
    <col min="13315" max="13315" width="7.7109375" style="1" customWidth="1"/>
    <col min="13316" max="13316" width="58.5703125" style="1" customWidth="1"/>
    <col min="13317" max="13317" width="20.7109375" style="1" customWidth="1"/>
    <col min="13318" max="13318" width="23.5703125" style="1" customWidth="1"/>
    <col min="13319" max="13319" width="20.7109375" style="1" customWidth="1"/>
    <col min="13320" max="13320" width="23.28515625" style="1" customWidth="1"/>
    <col min="13321" max="13321" width="24" style="1" customWidth="1"/>
    <col min="13322" max="13569" width="9.140625" style="1"/>
    <col min="13570" max="13570" width="22.42578125" style="1" customWidth="1"/>
    <col min="13571" max="13571" width="7.7109375" style="1" customWidth="1"/>
    <col min="13572" max="13572" width="58.5703125" style="1" customWidth="1"/>
    <col min="13573" max="13573" width="20.7109375" style="1" customWidth="1"/>
    <col min="13574" max="13574" width="23.5703125" style="1" customWidth="1"/>
    <col min="13575" max="13575" width="20.7109375" style="1" customWidth="1"/>
    <col min="13576" max="13576" width="23.28515625" style="1" customWidth="1"/>
    <col min="13577" max="13577" width="24" style="1" customWidth="1"/>
    <col min="13578" max="13825" width="9.140625" style="1"/>
    <col min="13826" max="13826" width="22.42578125" style="1" customWidth="1"/>
    <col min="13827" max="13827" width="7.7109375" style="1" customWidth="1"/>
    <col min="13828" max="13828" width="58.5703125" style="1" customWidth="1"/>
    <col min="13829" max="13829" width="20.7109375" style="1" customWidth="1"/>
    <col min="13830" max="13830" width="23.5703125" style="1" customWidth="1"/>
    <col min="13831" max="13831" width="20.7109375" style="1" customWidth="1"/>
    <col min="13832" max="13832" width="23.28515625" style="1" customWidth="1"/>
    <col min="13833" max="13833" width="24" style="1" customWidth="1"/>
    <col min="13834" max="14081" width="9.140625" style="1"/>
    <col min="14082" max="14082" width="22.42578125" style="1" customWidth="1"/>
    <col min="14083" max="14083" width="7.7109375" style="1" customWidth="1"/>
    <col min="14084" max="14084" width="58.5703125" style="1" customWidth="1"/>
    <col min="14085" max="14085" width="20.7109375" style="1" customWidth="1"/>
    <col min="14086" max="14086" width="23.5703125" style="1" customWidth="1"/>
    <col min="14087" max="14087" width="20.7109375" style="1" customWidth="1"/>
    <col min="14088" max="14088" width="23.28515625" style="1" customWidth="1"/>
    <col min="14089" max="14089" width="24" style="1" customWidth="1"/>
    <col min="14090" max="14337" width="9.140625" style="1"/>
    <col min="14338" max="14338" width="22.42578125" style="1" customWidth="1"/>
    <col min="14339" max="14339" width="7.7109375" style="1" customWidth="1"/>
    <col min="14340" max="14340" width="58.5703125" style="1" customWidth="1"/>
    <col min="14341" max="14341" width="20.7109375" style="1" customWidth="1"/>
    <col min="14342" max="14342" width="23.5703125" style="1" customWidth="1"/>
    <col min="14343" max="14343" width="20.7109375" style="1" customWidth="1"/>
    <col min="14344" max="14344" width="23.28515625" style="1" customWidth="1"/>
    <col min="14345" max="14345" width="24" style="1" customWidth="1"/>
    <col min="14346" max="14593" width="9.140625" style="1"/>
    <col min="14594" max="14594" width="22.42578125" style="1" customWidth="1"/>
    <col min="14595" max="14595" width="7.7109375" style="1" customWidth="1"/>
    <col min="14596" max="14596" width="58.5703125" style="1" customWidth="1"/>
    <col min="14597" max="14597" width="20.7109375" style="1" customWidth="1"/>
    <col min="14598" max="14598" width="23.5703125" style="1" customWidth="1"/>
    <col min="14599" max="14599" width="20.7109375" style="1" customWidth="1"/>
    <col min="14600" max="14600" width="23.28515625" style="1" customWidth="1"/>
    <col min="14601" max="14601" width="24" style="1" customWidth="1"/>
    <col min="14602" max="14849" width="9.140625" style="1"/>
    <col min="14850" max="14850" width="22.42578125" style="1" customWidth="1"/>
    <col min="14851" max="14851" width="7.7109375" style="1" customWidth="1"/>
    <col min="14852" max="14852" width="58.5703125" style="1" customWidth="1"/>
    <col min="14853" max="14853" width="20.7109375" style="1" customWidth="1"/>
    <col min="14854" max="14854" width="23.5703125" style="1" customWidth="1"/>
    <col min="14855" max="14855" width="20.7109375" style="1" customWidth="1"/>
    <col min="14856" max="14856" width="23.28515625" style="1" customWidth="1"/>
    <col min="14857" max="14857" width="24" style="1" customWidth="1"/>
    <col min="14858" max="15105" width="9.140625" style="1"/>
    <col min="15106" max="15106" width="22.42578125" style="1" customWidth="1"/>
    <col min="15107" max="15107" width="7.7109375" style="1" customWidth="1"/>
    <col min="15108" max="15108" width="58.5703125" style="1" customWidth="1"/>
    <col min="15109" max="15109" width="20.7109375" style="1" customWidth="1"/>
    <col min="15110" max="15110" width="23.5703125" style="1" customWidth="1"/>
    <col min="15111" max="15111" width="20.7109375" style="1" customWidth="1"/>
    <col min="15112" max="15112" width="23.28515625" style="1" customWidth="1"/>
    <col min="15113" max="15113" width="24" style="1" customWidth="1"/>
    <col min="15114" max="15361" width="9.140625" style="1"/>
    <col min="15362" max="15362" width="22.42578125" style="1" customWidth="1"/>
    <col min="15363" max="15363" width="7.7109375" style="1" customWidth="1"/>
    <col min="15364" max="15364" width="58.5703125" style="1" customWidth="1"/>
    <col min="15365" max="15365" width="20.7109375" style="1" customWidth="1"/>
    <col min="15366" max="15366" width="23.5703125" style="1" customWidth="1"/>
    <col min="15367" max="15367" width="20.7109375" style="1" customWidth="1"/>
    <col min="15368" max="15368" width="23.28515625" style="1" customWidth="1"/>
    <col min="15369" max="15369" width="24" style="1" customWidth="1"/>
    <col min="15370" max="15617" width="9.140625" style="1"/>
    <col min="15618" max="15618" width="22.42578125" style="1" customWidth="1"/>
    <col min="15619" max="15619" width="7.7109375" style="1" customWidth="1"/>
    <col min="15620" max="15620" width="58.5703125" style="1" customWidth="1"/>
    <col min="15621" max="15621" width="20.7109375" style="1" customWidth="1"/>
    <col min="15622" max="15622" width="23.5703125" style="1" customWidth="1"/>
    <col min="15623" max="15623" width="20.7109375" style="1" customWidth="1"/>
    <col min="15624" max="15624" width="23.28515625" style="1" customWidth="1"/>
    <col min="15625" max="15625" width="24" style="1" customWidth="1"/>
    <col min="15626" max="15873" width="9.140625" style="1"/>
    <col min="15874" max="15874" width="22.42578125" style="1" customWidth="1"/>
    <col min="15875" max="15875" width="7.7109375" style="1" customWidth="1"/>
    <col min="15876" max="15876" width="58.5703125" style="1" customWidth="1"/>
    <col min="15877" max="15877" width="20.7109375" style="1" customWidth="1"/>
    <col min="15878" max="15878" width="23.5703125" style="1" customWidth="1"/>
    <col min="15879" max="15879" width="20.7109375" style="1" customWidth="1"/>
    <col min="15880" max="15880" width="23.28515625" style="1" customWidth="1"/>
    <col min="15881" max="15881" width="24" style="1" customWidth="1"/>
    <col min="15882" max="16129" width="9.140625" style="1"/>
    <col min="16130" max="16130" width="22.42578125" style="1" customWidth="1"/>
    <col min="16131" max="16131" width="7.7109375" style="1" customWidth="1"/>
    <col min="16132" max="16132" width="58.5703125" style="1" customWidth="1"/>
    <col min="16133" max="16133" width="20.7109375" style="1" customWidth="1"/>
    <col min="16134" max="16134" width="23.5703125" style="1" customWidth="1"/>
    <col min="16135" max="16135" width="20.7109375" style="1" customWidth="1"/>
    <col min="16136" max="16136" width="23.28515625" style="1" customWidth="1"/>
    <col min="16137" max="16137" width="24" style="1" customWidth="1"/>
    <col min="16138" max="16384" width="9.140625" style="1"/>
  </cols>
  <sheetData>
    <row r="1" spans="2:14" ht="15.75" x14ac:dyDescent="0.25">
      <c r="B1" s="225" t="s">
        <v>0</v>
      </c>
      <c r="C1" s="225"/>
      <c r="D1" s="225"/>
      <c r="E1" s="225"/>
      <c r="F1" s="225"/>
      <c r="G1" s="225"/>
    </row>
    <row r="2" spans="2:14" ht="15.75" x14ac:dyDescent="0.25">
      <c r="B2" s="2"/>
      <c r="C2" s="2"/>
      <c r="D2" s="2"/>
      <c r="E2" s="2"/>
      <c r="F2" s="2"/>
      <c r="G2" s="2"/>
    </row>
    <row r="3" spans="2:14" x14ac:dyDescent="0.25">
      <c r="B3" s="226" t="s">
        <v>1</v>
      </c>
      <c r="C3" s="226"/>
      <c r="D3" s="226"/>
      <c r="E3" s="226"/>
      <c r="F3" s="226"/>
      <c r="G3" s="226"/>
      <c r="H3" s="226"/>
    </row>
    <row r="4" spans="2:14" x14ac:dyDescent="0.25">
      <c r="B4" s="4" t="s">
        <v>2</v>
      </c>
      <c r="C4" s="5"/>
      <c r="D4" s="6"/>
      <c r="E4" s="5"/>
      <c r="F4" s="5"/>
      <c r="G4" s="5"/>
      <c r="H4" s="7"/>
    </row>
    <row r="5" spans="2:14" x14ac:dyDescent="0.25">
      <c r="B5" s="4"/>
      <c r="C5" s="5"/>
      <c r="D5" s="6"/>
      <c r="E5" s="5"/>
      <c r="F5" s="5"/>
      <c r="G5" s="5"/>
      <c r="H5" s="7"/>
    </row>
    <row r="6" spans="2:14" x14ac:dyDescent="0.25">
      <c r="B6" s="8" t="s">
        <v>3</v>
      </c>
      <c r="C6" s="9"/>
      <c r="D6" s="10"/>
      <c r="E6" s="11"/>
      <c r="F6" s="12"/>
      <c r="G6" s="8" t="s">
        <v>4</v>
      </c>
    </row>
    <row r="7" spans="2:14" x14ac:dyDescent="0.25">
      <c r="B7" s="13"/>
      <c r="C7" s="14"/>
      <c r="D7" s="15"/>
      <c r="E7" s="16"/>
      <c r="F7" s="17"/>
      <c r="G7" s="18"/>
      <c r="I7" s="19"/>
    </row>
    <row r="8" spans="2:14" ht="24" x14ac:dyDescent="0.25">
      <c r="B8" s="20" t="s">
        <v>5</v>
      </c>
      <c r="C8" s="227" t="s">
        <v>6</v>
      </c>
      <c r="D8" s="228"/>
      <c r="E8" s="21" t="s">
        <v>7</v>
      </c>
      <c r="F8" s="22" t="s">
        <v>8</v>
      </c>
      <c r="G8" s="23" t="s">
        <v>9</v>
      </c>
      <c r="H8" s="24"/>
    </row>
    <row r="9" spans="2:14" x14ac:dyDescent="0.25">
      <c r="B9" s="25" t="s">
        <v>10</v>
      </c>
      <c r="C9" s="26"/>
      <c r="D9" s="26"/>
      <c r="E9" s="27"/>
      <c r="F9" s="27"/>
      <c r="G9" s="27"/>
      <c r="H9" s="28"/>
    </row>
    <row r="10" spans="2:14" x14ac:dyDescent="0.25">
      <c r="B10" s="29" t="s">
        <v>11</v>
      </c>
      <c r="C10" s="229" t="s">
        <v>12</v>
      </c>
      <c r="D10" s="230"/>
      <c r="E10" s="158">
        <v>3277.252</v>
      </c>
      <c r="F10" s="159">
        <v>122372.243</v>
      </c>
      <c r="G10" s="160">
        <v>110701.60400000001</v>
      </c>
      <c r="H10" s="19"/>
      <c r="I10" s="30"/>
      <c r="J10" s="19"/>
    </row>
    <row r="11" spans="2:14" x14ac:dyDescent="0.25">
      <c r="B11" s="31" t="s">
        <v>13</v>
      </c>
      <c r="C11" s="219" t="s">
        <v>14</v>
      </c>
      <c r="D11" s="220"/>
      <c r="E11" s="161">
        <v>0</v>
      </c>
      <c r="F11" s="161">
        <v>0</v>
      </c>
      <c r="G11" s="27"/>
      <c r="H11" s="19"/>
      <c r="I11" s="30"/>
    </row>
    <row r="12" spans="2:14" x14ac:dyDescent="0.25">
      <c r="B12" s="31" t="s">
        <v>15</v>
      </c>
      <c r="C12" s="219" t="s">
        <v>16</v>
      </c>
      <c r="D12" s="220"/>
      <c r="E12" s="161" t="s">
        <v>17</v>
      </c>
      <c r="F12" s="161" t="s">
        <v>17</v>
      </c>
      <c r="G12" s="27"/>
      <c r="H12" s="19"/>
    </row>
    <row r="13" spans="2:14" x14ac:dyDescent="0.25">
      <c r="B13" s="31" t="s">
        <v>18</v>
      </c>
      <c r="C13" s="219" t="s">
        <v>19</v>
      </c>
      <c r="D13" s="220"/>
      <c r="E13" s="161">
        <v>0</v>
      </c>
      <c r="F13" s="161">
        <v>0</v>
      </c>
      <c r="G13" s="27"/>
      <c r="H13" s="19"/>
      <c r="I13" s="7"/>
    </row>
    <row r="14" spans="2:14" x14ac:dyDescent="0.25">
      <c r="B14" s="31" t="s">
        <v>20</v>
      </c>
      <c r="C14" s="219" t="s">
        <v>21</v>
      </c>
      <c r="D14" s="220"/>
      <c r="E14" s="161">
        <v>0</v>
      </c>
      <c r="F14" s="161">
        <v>0</v>
      </c>
      <c r="G14" s="27"/>
      <c r="H14" s="19"/>
      <c r="I14" s="7"/>
    </row>
    <row r="15" spans="2:14" x14ac:dyDescent="0.25">
      <c r="B15" s="31" t="s">
        <v>22</v>
      </c>
      <c r="C15" s="219" t="s">
        <v>23</v>
      </c>
      <c r="D15" s="220"/>
      <c r="E15" s="161">
        <v>0</v>
      </c>
      <c r="F15" s="161">
        <v>0</v>
      </c>
      <c r="G15" s="27"/>
      <c r="H15" s="19"/>
      <c r="I15" s="7"/>
      <c r="N15" s="19"/>
    </row>
    <row r="16" spans="2:14" ht="15.75" thickBot="1" x14ac:dyDescent="0.3">
      <c r="B16" s="33" t="s">
        <v>24</v>
      </c>
      <c r="C16" s="231" t="s">
        <v>25</v>
      </c>
      <c r="D16" s="232"/>
      <c r="E16" s="162">
        <v>0</v>
      </c>
      <c r="F16" s="34"/>
      <c r="G16" s="35"/>
      <c r="H16" s="19"/>
      <c r="I16" s="7"/>
    </row>
    <row r="17" spans="2:15" x14ac:dyDescent="0.25">
      <c r="B17" s="36" t="s">
        <v>26</v>
      </c>
      <c r="C17" s="37"/>
      <c r="D17" s="37"/>
      <c r="E17" s="38"/>
      <c r="F17" s="38"/>
      <c r="G17" s="38"/>
      <c r="H17" s="28"/>
      <c r="I17" s="30"/>
    </row>
    <row r="18" spans="2:15" x14ac:dyDescent="0.25">
      <c r="B18" s="39" t="s">
        <v>27</v>
      </c>
      <c r="C18" s="40" t="s">
        <v>28</v>
      </c>
      <c r="D18" s="41"/>
      <c r="E18" s="162" t="s">
        <v>17</v>
      </c>
      <c r="F18" s="162" t="s">
        <v>17</v>
      </c>
      <c r="G18" s="27"/>
      <c r="H18" s="19"/>
    </row>
    <row r="19" spans="2:15" x14ac:dyDescent="0.25">
      <c r="B19" s="39" t="s">
        <v>27</v>
      </c>
      <c r="C19" s="221" t="s">
        <v>29</v>
      </c>
      <c r="D19" s="222"/>
      <c r="E19" s="162" t="s">
        <v>17</v>
      </c>
      <c r="F19" s="162" t="s">
        <v>17</v>
      </c>
      <c r="G19" s="27"/>
      <c r="H19" s="19"/>
      <c r="I19" s="30"/>
    </row>
    <row r="20" spans="2:15" x14ac:dyDescent="0.25">
      <c r="B20" s="39" t="s">
        <v>30</v>
      </c>
      <c r="C20" s="40" t="s">
        <v>31</v>
      </c>
      <c r="D20" s="41"/>
      <c r="E20" s="162" t="s">
        <v>17</v>
      </c>
      <c r="F20" s="162" t="s">
        <v>17</v>
      </c>
      <c r="G20" s="27"/>
      <c r="H20" s="19"/>
    </row>
    <row r="21" spans="2:15" x14ac:dyDescent="0.25">
      <c r="B21" s="39" t="s">
        <v>32</v>
      </c>
      <c r="C21" s="40" t="s">
        <v>29</v>
      </c>
      <c r="D21" s="41"/>
      <c r="E21" s="162" t="s">
        <v>17</v>
      </c>
      <c r="F21" s="162" t="s">
        <v>17</v>
      </c>
      <c r="G21" s="27"/>
      <c r="H21" s="19"/>
    </row>
    <row r="22" spans="2:15" x14ac:dyDescent="0.25">
      <c r="B22" s="31" t="s">
        <v>33</v>
      </c>
      <c r="C22" s="219" t="s">
        <v>21</v>
      </c>
      <c r="D22" s="220"/>
      <c r="E22" s="162">
        <v>5.875</v>
      </c>
      <c r="F22" s="162">
        <v>2326.1950000000002</v>
      </c>
      <c r="G22" s="27"/>
      <c r="H22" s="19"/>
    </row>
    <row r="23" spans="2:15" x14ac:dyDescent="0.25">
      <c r="B23" s="31" t="s">
        <v>34</v>
      </c>
      <c r="C23" s="221" t="s">
        <v>29</v>
      </c>
      <c r="D23" s="222"/>
      <c r="E23" s="162">
        <v>5.8739999999999997</v>
      </c>
      <c r="F23" s="162">
        <v>2326.1950000000002</v>
      </c>
      <c r="G23" s="27"/>
      <c r="H23" s="19"/>
    </row>
    <row r="24" spans="2:15" x14ac:dyDescent="0.25">
      <c r="B24" s="31" t="s">
        <v>35</v>
      </c>
      <c r="C24" s="219" t="s">
        <v>36</v>
      </c>
      <c r="D24" s="220"/>
      <c r="E24" s="161">
        <v>11.192</v>
      </c>
      <c r="F24" s="67"/>
      <c r="G24" s="27"/>
      <c r="H24" s="19"/>
    </row>
    <row r="25" spans="2:15" x14ac:dyDescent="0.25">
      <c r="B25" s="31" t="s">
        <v>37</v>
      </c>
      <c r="C25" s="221" t="s">
        <v>29</v>
      </c>
      <c r="D25" s="222"/>
      <c r="E25" s="163">
        <v>10.708</v>
      </c>
      <c r="F25" s="27"/>
      <c r="G25" s="27"/>
      <c r="H25" s="28"/>
    </row>
    <row r="26" spans="2:15" x14ac:dyDescent="0.25">
      <c r="C26" s="7"/>
      <c r="D26" s="7"/>
      <c r="E26" s="28"/>
      <c r="F26" s="28"/>
    </row>
    <row r="27" spans="2:15" x14ac:dyDescent="0.25">
      <c r="C27" s="7"/>
      <c r="D27" s="7"/>
      <c r="E27" s="28" t="s">
        <v>38</v>
      </c>
      <c r="F27" s="28"/>
    </row>
    <row r="28" spans="2:15" ht="33" customHeight="1" x14ac:dyDescent="0.25">
      <c r="B28" s="208" t="s">
        <v>5</v>
      </c>
      <c r="C28" s="208" t="s">
        <v>39</v>
      </c>
      <c r="D28" s="223"/>
      <c r="E28" s="206" t="s">
        <v>40</v>
      </c>
      <c r="F28" s="208" t="s">
        <v>8</v>
      </c>
      <c r="G28" s="206" t="s">
        <v>41</v>
      </c>
      <c r="H28" s="210" t="s">
        <v>42</v>
      </c>
      <c r="I28" s="211"/>
    </row>
    <row r="29" spans="2:15" ht="36" x14ac:dyDescent="0.25">
      <c r="B29" s="209"/>
      <c r="C29" s="209"/>
      <c r="D29" s="224"/>
      <c r="E29" s="207"/>
      <c r="F29" s="209"/>
      <c r="G29" s="207"/>
      <c r="H29" s="42" t="s">
        <v>43</v>
      </c>
      <c r="I29" s="43" t="s">
        <v>44</v>
      </c>
    </row>
    <row r="30" spans="2:15" x14ac:dyDescent="0.25">
      <c r="B30" s="44" t="s">
        <v>45</v>
      </c>
      <c r="C30" s="45" t="s">
        <v>46</v>
      </c>
      <c r="D30" s="46"/>
      <c r="E30" s="27"/>
      <c r="F30" s="164">
        <v>39476.341</v>
      </c>
      <c r="G30" s="27"/>
      <c r="H30" s="176">
        <v>1051.19</v>
      </c>
      <c r="I30" s="177">
        <v>-8.8729999999999993</v>
      </c>
      <c r="M30" s="24"/>
      <c r="N30" s="24"/>
      <c r="O30" s="24"/>
    </row>
    <row r="31" spans="2:15" x14ac:dyDescent="0.25">
      <c r="B31" s="47" t="s">
        <v>47</v>
      </c>
      <c r="C31" s="48" t="s">
        <v>48</v>
      </c>
      <c r="D31" s="49"/>
      <c r="E31" s="166">
        <v>690.63599999999997</v>
      </c>
      <c r="F31" s="166">
        <v>15731.003000000001</v>
      </c>
      <c r="G31" s="175">
        <v>23328.838</v>
      </c>
      <c r="H31" s="175">
        <v>416.11900000000003</v>
      </c>
      <c r="I31" s="166">
        <v>274.51600000000002</v>
      </c>
    </row>
    <row r="32" spans="2:15" x14ac:dyDescent="0.25">
      <c r="B32" s="47" t="s">
        <v>49</v>
      </c>
      <c r="C32" s="50" t="s">
        <v>50</v>
      </c>
      <c r="D32" s="51"/>
      <c r="E32" s="167" t="s">
        <v>17</v>
      </c>
      <c r="F32" s="27"/>
      <c r="G32" s="27"/>
      <c r="H32" s="27"/>
      <c r="I32" s="27"/>
    </row>
    <row r="33" spans="2:17" x14ac:dyDescent="0.25">
      <c r="B33" s="47" t="s">
        <v>51</v>
      </c>
      <c r="C33" s="48" t="s">
        <v>52</v>
      </c>
      <c r="D33" s="49"/>
      <c r="E33" s="168">
        <v>287.59300000000002</v>
      </c>
      <c r="F33" s="27"/>
      <c r="G33" s="165">
        <v>9714.5499999999993</v>
      </c>
      <c r="H33" s="27"/>
      <c r="I33" s="27"/>
      <c r="N33" s="30"/>
    </row>
    <row r="34" spans="2:17" x14ac:dyDescent="0.25">
      <c r="B34" s="47" t="s">
        <v>53</v>
      </c>
      <c r="C34" s="203" t="s">
        <v>54</v>
      </c>
      <c r="D34" s="45" t="s">
        <v>55</v>
      </c>
      <c r="E34" s="85">
        <v>68.540000000000006</v>
      </c>
      <c r="F34" s="27"/>
      <c r="G34" s="27"/>
      <c r="H34" s="27"/>
      <c r="I34" s="27"/>
    </row>
    <row r="35" spans="2:17" x14ac:dyDescent="0.25">
      <c r="B35" s="47" t="s">
        <v>56</v>
      </c>
      <c r="C35" s="204"/>
      <c r="D35" s="48" t="s">
        <v>57</v>
      </c>
      <c r="E35" s="169">
        <v>0</v>
      </c>
      <c r="F35" s="27"/>
      <c r="G35" s="27"/>
      <c r="H35" s="27"/>
      <c r="I35" s="27"/>
      <c r="M35" s="30"/>
      <c r="N35" s="30"/>
    </row>
    <row r="36" spans="2:17" x14ac:dyDescent="0.25">
      <c r="B36" s="47" t="s">
        <v>58</v>
      </c>
      <c r="C36" s="205"/>
      <c r="D36" s="50" t="s">
        <v>59</v>
      </c>
      <c r="E36" s="170">
        <v>219.054</v>
      </c>
      <c r="F36" s="27"/>
      <c r="G36" s="27"/>
      <c r="H36" s="27"/>
      <c r="I36" s="27"/>
    </row>
    <row r="37" spans="2:17" x14ac:dyDescent="0.25">
      <c r="B37" s="47" t="s">
        <v>60</v>
      </c>
      <c r="C37" s="48" t="s">
        <v>61</v>
      </c>
      <c r="D37" s="49"/>
      <c r="E37" s="168">
        <v>398.072</v>
      </c>
      <c r="F37" s="27"/>
      <c r="G37" s="165">
        <v>13446.387000000001</v>
      </c>
      <c r="H37" s="27"/>
      <c r="I37" s="27"/>
      <c r="P37" s="30"/>
    </row>
    <row r="38" spans="2:17" x14ac:dyDescent="0.25">
      <c r="B38" s="47" t="s">
        <v>62</v>
      </c>
      <c r="C38" s="203" t="s">
        <v>54</v>
      </c>
      <c r="D38" s="45" t="s">
        <v>55</v>
      </c>
      <c r="E38" s="85">
        <v>45.506999999999998</v>
      </c>
      <c r="F38" s="27"/>
      <c r="G38" s="27"/>
      <c r="H38" s="27"/>
      <c r="I38" s="27"/>
    </row>
    <row r="39" spans="2:17" x14ac:dyDescent="0.25">
      <c r="B39" s="47" t="s">
        <v>63</v>
      </c>
      <c r="C39" s="204"/>
      <c r="D39" s="48" t="s">
        <v>57</v>
      </c>
      <c r="E39" s="169">
        <v>0</v>
      </c>
      <c r="F39" s="27"/>
      <c r="G39" s="27"/>
      <c r="H39" s="27"/>
      <c r="I39" s="27"/>
      <c r="N39" s="30"/>
      <c r="O39" s="30"/>
    </row>
    <row r="40" spans="2:17" x14ac:dyDescent="0.25">
      <c r="B40" s="47" t="s">
        <v>64</v>
      </c>
      <c r="C40" s="205"/>
      <c r="D40" s="50" t="s">
        <v>59</v>
      </c>
      <c r="E40" s="170">
        <v>352.565</v>
      </c>
      <c r="F40" s="27"/>
      <c r="G40" s="27"/>
      <c r="H40" s="27"/>
      <c r="I40" s="27"/>
    </row>
    <row r="41" spans="2:17" x14ac:dyDescent="0.25">
      <c r="B41" s="47" t="s">
        <v>65</v>
      </c>
      <c r="C41" s="48" t="s">
        <v>66</v>
      </c>
      <c r="D41" s="49"/>
      <c r="E41" s="168">
        <v>4.9710000000000001</v>
      </c>
      <c r="F41" s="27"/>
      <c r="G41" s="165">
        <v>167.90100000000001</v>
      </c>
      <c r="H41" s="27"/>
      <c r="I41" s="27"/>
    </row>
    <row r="42" spans="2:17" x14ac:dyDescent="0.25">
      <c r="B42" s="47" t="s">
        <v>67</v>
      </c>
      <c r="C42" s="203" t="s">
        <v>54</v>
      </c>
      <c r="D42" s="45" t="s">
        <v>55</v>
      </c>
      <c r="E42" s="171" t="s">
        <v>17</v>
      </c>
      <c r="F42" s="27"/>
      <c r="G42" s="27"/>
      <c r="H42" s="27"/>
      <c r="I42" s="27"/>
      <c r="M42" s="30"/>
    </row>
    <row r="43" spans="2:17" x14ac:dyDescent="0.25">
      <c r="B43" s="47" t="s">
        <v>68</v>
      </c>
      <c r="C43" s="204"/>
      <c r="D43" s="48" t="s">
        <v>57</v>
      </c>
      <c r="E43" s="85" t="s">
        <v>17</v>
      </c>
      <c r="F43" s="27"/>
      <c r="G43" s="27"/>
      <c r="H43" s="27"/>
      <c r="I43" s="27"/>
      <c r="M43" s="30"/>
      <c r="O43" s="30"/>
      <c r="P43" s="30"/>
      <c r="Q43" s="30"/>
    </row>
    <row r="44" spans="2:17" x14ac:dyDescent="0.25">
      <c r="B44" s="47" t="s">
        <v>69</v>
      </c>
      <c r="C44" s="205"/>
      <c r="D44" s="50" t="s">
        <v>59</v>
      </c>
      <c r="E44" s="85">
        <v>4.3570000000000002</v>
      </c>
      <c r="F44" s="27"/>
      <c r="G44" s="27"/>
      <c r="H44" s="27"/>
      <c r="I44" s="27"/>
      <c r="M44" s="30"/>
    </row>
    <row r="45" spans="2:17" x14ac:dyDescent="0.25">
      <c r="B45" s="47" t="s">
        <v>70</v>
      </c>
      <c r="C45" s="48" t="s">
        <v>71</v>
      </c>
      <c r="D45" s="49"/>
      <c r="E45" s="166" t="s">
        <v>17</v>
      </c>
      <c r="F45" s="170" t="s">
        <v>17</v>
      </c>
      <c r="G45" s="170" t="s">
        <v>17</v>
      </c>
      <c r="H45" s="178" t="s">
        <v>17</v>
      </c>
      <c r="I45" s="178" t="s">
        <v>17</v>
      </c>
      <c r="M45" s="30"/>
    </row>
    <row r="46" spans="2:17" x14ac:dyDescent="0.25">
      <c r="B46" s="47" t="s">
        <v>72</v>
      </c>
      <c r="C46" s="48" t="s">
        <v>73</v>
      </c>
      <c r="D46" s="49"/>
      <c r="E46" s="166">
        <v>63.075000000000003</v>
      </c>
      <c r="F46" s="166">
        <v>14454.888999999999</v>
      </c>
      <c r="G46" s="166">
        <v>2130.5909999999999</v>
      </c>
      <c r="H46" s="175">
        <v>382.363</v>
      </c>
      <c r="I46" s="175">
        <v>-321.81900000000002</v>
      </c>
      <c r="M46" s="30"/>
    </row>
    <row r="47" spans="2:17" x14ac:dyDescent="0.25">
      <c r="B47" s="47" t="s">
        <v>74</v>
      </c>
      <c r="C47" s="48" t="s">
        <v>75</v>
      </c>
      <c r="D47" s="49"/>
      <c r="E47" s="170">
        <v>33.761000000000003</v>
      </c>
      <c r="F47" s="27"/>
      <c r="G47" s="27"/>
      <c r="H47" s="27"/>
      <c r="I47" s="27"/>
      <c r="M47" s="30"/>
    </row>
    <row r="48" spans="2:17" x14ac:dyDescent="0.25">
      <c r="B48" s="47" t="s">
        <v>76</v>
      </c>
      <c r="C48" s="50" t="s">
        <v>77</v>
      </c>
      <c r="D48" s="51"/>
      <c r="E48" s="172">
        <v>29.314</v>
      </c>
      <c r="F48" s="27"/>
      <c r="G48" s="27"/>
      <c r="H48" s="27"/>
      <c r="I48" s="27"/>
      <c r="M48" s="30"/>
    </row>
    <row r="49" spans="2:13" x14ac:dyDescent="0.25">
      <c r="B49" s="47" t="s">
        <v>78</v>
      </c>
      <c r="C49" s="48" t="s">
        <v>79</v>
      </c>
      <c r="D49" s="49"/>
      <c r="E49" s="166">
        <v>184.7</v>
      </c>
      <c r="F49" s="165">
        <v>7055.9530000000004</v>
      </c>
      <c r="G49" s="27"/>
      <c r="H49" s="179">
        <v>193.6</v>
      </c>
      <c r="I49" s="179">
        <v>27.280999999999999</v>
      </c>
      <c r="M49" s="30"/>
    </row>
    <row r="50" spans="2:13" ht="15" customHeight="1" x14ac:dyDescent="0.25">
      <c r="B50" s="54" t="s">
        <v>80</v>
      </c>
      <c r="C50" s="212" t="s">
        <v>54</v>
      </c>
      <c r="D50" s="55" t="s">
        <v>81</v>
      </c>
      <c r="E50" s="173">
        <v>97.302999999999997</v>
      </c>
      <c r="F50" s="27"/>
      <c r="G50" s="27"/>
      <c r="H50" s="27"/>
      <c r="I50" s="27"/>
    </row>
    <row r="51" spans="2:13" ht="15" customHeight="1" x14ac:dyDescent="0.25">
      <c r="B51" s="54" t="s">
        <v>82</v>
      </c>
      <c r="C51" s="213"/>
      <c r="D51" s="56" t="s">
        <v>83</v>
      </c>
      <c r="E51" s="170">
        <v>87.397000000000006</v>
      </c>
      <c r="F51" s="27"/>
      <c r="G51" s="27"/>
      <c r="H51" s="27"/>
      <c r="I51" s="27"/>
    </row>
    <row r="52" spans="2:13" x14ac:dyDescent="0.25">
      <c r="B52" s="47" t="s">
        <v>84</v>
      </c>
      <c r="C52" s="48" t="s">
        <v>85</v>
      </c>
      <c r="D52" s="49"/>
      <c r="E52" s="85">
        <v>18.745999999999999</v>
      </c>
      <c r="F52" s="180">
        <v>665.05700000000002</v>
      </c>
      <c r="G52" s="27"/>
      <c r="H52" s="182">
        <v>17.591999999999999</v>
      </c>
      <c r="I52" s="184">
        <v>1.1539999999999999</v>
      </c>
    </row>
    <row r="53" spans="2:13" ht="25.5" customHeight="1" thickBot="1" x14ac:dyDescent="0.3">
      <c r="B53" s="57" t="s">
        <v>86</v>
      </c>
      <c r="C53" s="214" t="s">
        <v>87</v>
      </c>
      <c r="D53" s="215"/>
      <c r="E53" s="169">
        <v>46.033999999999999</v>
      </c>
      <c r="F53" s="181">
        <v>1512.7280000000001</v>
      </c>
      <c r="G53" s="35"/>
      <c r="H53" s="183">
        <v>40.015000000000001</v>
      </c>
      <c r="I53" s="185">
        <v>6.0190000000000001</v>
      </c>
    </row>
    <row r="54" spans="2:13" x14ac:dyDescent="0.25">
      <c r="B54" s="58" t="s">
        <v>88</v>
      </c>
      <c r="C54" s="59" t="s">
        <v>89</v>
      </c>
      <c r="D54" s="60"/>
      <c r="E54" s="38"/>
      <c r="F54" s="186">
        <v>58926.245999999999</v>
      </c>
      <c r="G54" s="38"/>
      <c r="H54" s="187">
        <v>1509.9839999999999</v>
      </c>
      <c r="I54" s="186">
        <v>-39.659999999999997</v>
      </c>
      <c r="M54" s="24"/>
    </row>
    <row r="55" spans="2:13" x14ac:dyDescent="0.25">
      <c r="B55" s="61" t="s">
        <v>90</v>
      </c>
      <c r="C55" s="48" t="s">
        <v>91</v>
      </c>
      <c r="D55" s="49"/>
      <c r="E55" s="166">
        <v>9.0990000000000002</v>
      </c>
      <c r="F55" s="166">
        <v>770.77700000000004</v>
      </c>
      <c r="G55" s="175">
        <v>1273.8789999999999</v>
      </c>
      <c r="H55" s="175">
        <v>20.388999999999999</v>
      </c>
      <c r="I55" s="166">
        <v>7.819</v>
      </c>
    </row>
    <row r="56" spans="2:13" ht="15" customHeight="1" x14ac:dyDescent="0.25">
      <c r="B56" s="62" t="s">
        <v>92</v>
      </c>
      <c r="C56" s="198" t="s">
        <v>54</v>
      </c>
      <c r="D56" s="56" t="s">
        <v>93</v>
      </c>
      <c r="E56" s="170" t="s">
        <v>17</v>
      </c>
      <c r="F56" s="27"/>
      <c r="G56" s="27"/>
      <c r="H56" s="27"/>
      <c r="I56" s="27"/>
      <c r="M56" s="24"/>
    </row>
    <row r="57" spans="2:13" ht="14.25" customHeight="1" x14ac:dyDescent="0.25">
      <c r="B57" s="62" t="s">
        <v>94</v>
      </c>
      <c r="C57" s="200"/>
      <c r="D57" s="56" t="s">
        <v>95</v>
      </c>
      <c r="E57" s="170" t="s">
        <v>17</v>
      </c>
      <c r="F57" s="27"/>
      <c r="G57" s="27"/>
      <c r="H57" s="27"/>
      <c r="I57" s="27"/>
    </row>
    <row r="58" spans="2:13" ht="15" customHeight="1" x14ac:dyDescent="0.25">
      <c r="B58" s="61" t="s">
        <v>96</v>
      </c>
      <c r="C58" s="48" t="s">
        <v>97</v>
      </c>
      <c r="D58" s="49"/>
      <c r="E58" s="166">
        <v>23.481999999999999</v>
      </c>
      <c r="F58" s="166">
        <v>2913.547</v>
      </c>
      <c r="G58" s="27"/>
      <c r="H58" s="175">
        <v>77.069999999999993</v>
      </c>
      <c r="I58" s="166">
        <v>152.71</v>
      </c>
    </row>
    <row r="59" spans="2:13" ht="15" customHeight="1" x14ac:dyDescent="0.25">
      <c r="B59" s="61" t="s">
        <v>98</v>
      </c>
      <c r="C59" s="216" t="s">
        <v>99</v>
      </c>
      <c r="D59" s="63" t="s">
        <v>100</v>
      </c>
      <c r="E59" s="85" t="s">
        <v>17</v>
      </c>
      <c r="F59" s="27"/>
      <c r="G59" s="188" t="s">
        <v>17</v>
      </c>
      <c r="H59" s="27"/>
      <c r="I59" s="27"/>
    </row>
    <row r="60" spans="2:13" ht="15" customHeight="1" x14ac:dyDescent="0.25">
      <c r="B60" s="61" t="s">
        <v>101</v>
      </c>
      <c r="C60" s="217"/>
      <c r="D60" s="63" t="s">
        <v>102</v>
      </c>
      <c r="E60" s="85">
        <v>8.8510000000000009</v>
      </c>
      <c r="F60" s="27"/>
      <c r="G60" s="85">
        <v>2354.4110000000001</v>
      </c>
      <c r="H60" s="27"/>
      <c r="I60" s="27"/>
    </row>
    <row r="61" spans="2:13" ht="15" customHeight="1" x14ac:dyDescent="0.25">
      <c r="B61" s="61" t="s">
        <v>103</v>
      </c>
      <c r="C61" s="217"/>
      <c r="D61" s="63" t="s">
        <v>104</v>
      </c>
      <c r="E61" s="85" t="s">
        <v>17</v>
      </c>
      <c r="F61" s="27"/>
      <c r="G61" s="188" t="s">
        <v>17</v>
      </c>
      <c r="H61" s="27"/>
      <c r="I61" s="27"/>
    </row>
    <row r="62" spans="2:13" ht="15" customHeight="1" x14ac:dyDescent="0.25">
      <c r="B62" s="61" t="s">
        <v>105</v>
      </c>
      <c r="C62" s="217"/>
      <c r="D62" s="63" t="s">
        <v>106</v>
      </c>
      <c r="E62" s="85">
        <v>13.92</v>
      </c>
      <c r="F62" s="189">
        <v>47.713999999999999</v>
      </c>
      <c r="G62" s="85">
        <v>4858.0609999999997</v>
      </c>
      <c r="H62" s="84">
        <v>1.262</v>
      </c>
      <c r="I62" s="85">
        <v>151.857</v>
      </c>
    </row>
    <row r="63" spans="2:13" ht="15" customHeight="1" x14ac:dyDescent="0.25">
      <c r="B63" s="61" t="s">
        <v>107</v>
      </c>
      <c r="C63" s="217"/>
      <c r="D63" s="63" t="s">
        <v>108</v>
      </c>
      <c r="E63" s="85">
        <v>0</v>
      </c>
      <c r="F63" s="189">
        <v>0</v>
      </c>
      <c r="G63" s="85">
        <v>0</v>
      </c>
      <c r="H63" s="84">
        <v>0</v>
      </c>
      <c r="I63" s="85">
        <v>0</v>
      </c>
    </row>
    <row r="64" spans="2:13" ht="15" customHeight="1" x14ac:dyDescent="0.25">
      <c r="B64" s="61" t="s">
        <v>109</v>
      </c>
      <c r="C64" s="218"/>
      <c r="D64" s="63" t="s">
        <v>110</v>
      </c>
      <c r="E64" s="85" t="s">
        <v>17</v>
      </c>
      <c r="F64" s="85" t="s">
        <v>17</v>
      </c>
      <c r="G64" s="27"/>
      <c r="H64" s="84" t="s">
        <v>17</v>
      </c>
      <c r="I64" s="85" t="s">
        <v>17</v>
      </c>
    </row>
    <row r="65" spans="2:13" ht="24.95" customHeight="1" x14ac:dyDescent="0.25">
      <c r="B65" s="61" t="s">
        <v>111</v>
      </c>
      <c r="C65" s="196" t="s">
        <v>112</v>
      </c>
      <c r="D65" s="197"/>
      <c r="E65" s="166">
        <v>27.34</v>
      </c>
      <c r="F65" s="166">
        <v>22409.669000000002</v>
      </c>
      <c r="G65" s="175">
        <v>546.79600000000005</v>
      </c>
      <c r="H65" s="175">
        <v>592.78399999999999</v>
      </c>
      <c r="I65" s="175">
        <v>-845.74199999999996</v>
      </c>
    </row>
    <row r="66" spans="2:13" x14ac:dyDescent="0.25">
      <c r="B66" s="61" t="s">
        <v>113</v>
      </c>
      <c r="C66" s="198" t="s">
        <v>54</v>
      </c>
      <c r="D66" s="48" t="s">
        <v>114</v>
      </c>
      <c r="E66" s="166">
        <v>21.763000000000002</v>
      </c>
      <c r="F66" s="166">
        <v>18317.89</v>
      </c>
      <c r="G66" s="27"/>
      <c r="H66" s="175">
        <v>484.548</v>
      </c>
      <c r="I66" s="166">
        <v>-750.16499999999996</v>
      </c>
    </row>
    <row r="67" spans="2:13" x14ac:dyDescent="0.25">
      <c r="B67" s="61" t="s">
        <v>115</v>
      </c>
      <c r="C67" s="199"/>
      <c r="D67" s="48" t="s">
        <v>116</v>
      </c>
      <c r="E67" s="85" t="s">
        <v>17</v>
      </c>
      <c r="F67" s="85" t="s">
        <v>17</v>
      </c>
      <c r="G67" s="27"/>
      <c r="H67" s="84" t="s">
        <v>17</v>
      </c>
      <c r="I67" s="85" t="s">
        <v>17</v>
      </c>
      <c r="M67" s="30"/>
    </row>
    <row r="68" spans="2:13" x14ac:dyDescent="0.25">
      <c r="B68" s="61" t="s">
        <v>117</v>
      </c>
      <c r="C68" s="199"/>
      <c r="D68" s="48" t="s">
        <v>118</v>
      </c>
      <c r="E68" s="85" t="s">
        <v>17</v>
      </c>
      <c r="F68" s="85" t="s">
        <v>17</v>
      </c>
      <c r="G68" s="27"/>
      <c r="H68" s="84" t="s">
        <v>17</v>
      </c>
      <c r="I68" s="84" t="s">
        <v>17</v>
      </c>
    </row>
    <row r="69" spans="2:13" x14ac:dyDescent="0.25">
      <c r="B69" s="61" t="s">
        <v>119</v>
      </c>
      <c r="C69" s="199"/>
      <c r="D69" s="48" t="s">
        <v>120</v>
      </c>
      <c r="E69" s="85">
        <v>0.127</v>
      </c>
      <c r="F69" s="85">
        <v>102.57</v>
      </c>
      <c r="G69" s="27"/>
      <c r="H69" s="84">
        <v>2.7130000000000001</v>
      </c>
      <c r="I69" s="84">
        <v>-2.5859999999999999</v>
      </c>
    </row>
    <row r="70" spans="2:13" ht="15" customHeight="1" x14ac:dyDescent="0.25">
      <c r="B70" s="61" t="s">
        <v>121</v>
      </c>
      <c r="C70" s="200"/>
      <c r="D70" s="63" t="s">
        <v>122</v>
      </c>
      <c r="E70" s="85">
        <v>6.2E-2</v>
      </c>
      <c r="F70" s="85">
        <v>60.85</v>
      </c>
      <c r="G70" s="27"/>
      <c r="H70" s="84">
        <v>1.61</v>
      </c>
      <c r="I70" s="84">
        <v>-1.548</v>
      </c>
    </row>
    <row r="71" spans="2:13" x14ac:dyDescent="0.25">
      <c r="B71" s="61" t="s">
        <v>123</v>
      </c>
      <c r="C71" s="48" t="s">
        <v>124</v>
      </c>
      <c r="D71" s="49"/>
      <c r="E71" s="166">
        <v>12.598000000000001</v>
      </c>
      <c r="F71" s="166">
        <v>4030.9290000000001</v>
      </c>
      <c r="G71" s="27"/>
      <c r="H71" s="175">
        <v>106.627</v>
      </c>
      <c r="I71" s="166">
        <v>-94.028999999999996</v>
      </c>
    </row>
    <row r="72" spans="2:13" x14ac:dyDescent="0.25">
      <c r="B72" s="61" t="s">
        <v>125</v>
      </c>
      <c r="C72" s="198" t="s">
        <v>54</v>
      </c>
      <c r="D72" s="48" t="s">
        <v>126</v>
      </c>
      <c r="E72" s="85">
        <v>1.347</v>
      </c>
      <c r="F72" s="85">
        <v>764.077</v>
      </c>
      <c r="G72" s="27"/>
      <c r="H72" s="84">
        <v>20.210999999999999</v>
      </c>
      <c r="I72" s="84">
        <v>-18.864000000000001</v>
      </c>
    </row>
    <row r="73" spans="2:13" x14ac:dyDescent="0.25">
      <c r="B73" s="61" t="s">
        <v>127</v>
      </c>
      <c r="C73" s="200"/>
      <c r="D73" s="48" t="s">
        <v>128</v>
      </c>
      <c r="E73" s="85">
        <v>11.250999999999999</v>
      </c>
      <c r="F73" s="85">
        <v>3266.8519999999999</v>
      </c>
      <c r="G73" s="27"/>
      <c r="H73" s="84">
        <v>86.415000000000006</v>
      </c>
      <c r="I73" s="84">
        <v>-75.164000000000001</v>
      </c>
    </row>
    <row r="74" spans="2:13" x14ac:dyDescent="0.25">
      <c r="B74" s="61" t="s">
        <v>129</v>
      </c>
      <c r="C74" s="48" t="s">
        <v>130</v>
      </c>
      <c r="D74" s="49"/>
      <c r="E74" s="166">
        <v>183.029</v>
      </c>
      <c r="F74" s="190">
        <v>30931.522000000001</v>
      </c>
      <c r="G74" s="166">
        <v>43277.593000000001</v>
      </c>
      <c r="H74" s="175">
        <v>818.20600000000002</v>
      </c>
      <c r="I74" s="166">
        <v>646.03200000000004</v>
      </c>
    </row>
    <row r="75" spans="2:13" x14ac:dyDescent="0.25">
      <c r="B75" s="61" t="s">
        <v>131</v>
      </c>
      <c r="C75" s="198" t="s">
        <v>132</v>
      </c>
      <c r="D75" s="48" t="s">
        <v>133</v>
      </c>
      <c r="E75" s="85">
        <v>183.00700000000001</v>
      </c>
      <c r="F75" s="191">
        <v>30282.077000000001</v>
      </c>
      <c r="G75" s="27"/>
      <c r="H75" s="178">
        <v>801.02700000000004</v>
      </c>
      <c r="I75" s="170">
        <v>535.58100000000002</v>
      </c>
    </row>
    <row r="76" spans="2:13" x14ac:dyDescent="0.25">
      <c r="B76" s="61" t="s">
        <v>134</v>
      </c>
      <c r="C76" s="199"/>
      <c r="D76" s="48" t="s">
        <v>135</v>
      </c>
      <c r="E76" s="85" t="s">
        <v>17</v>
      </c>
      <c r="F76" s="27"/>
      <c r="G76" s="27"/>
      <c r="H76" s="27"/>
      <c r="I76" s="27"/>
    </row>
    <row r="77" spans="2:13" x14ac:dyDescent="0.25">
      <c r="B77" s="61" t="s">
        <v>136</v>
      </c>
      <c r="C77" s="199"/>
      <c r="D77" s="48" t="s">
        <v>137</v>
      </c>
      <c r="E77" s="85" t="s">
        <v>17</v>
      </c>
      <c r="F77" s="27"/>
      <c r="G77" s="27"/>
      <c r="H77" s="27"/>
      <c r="I77" s="27"/>
    </row>
    <row r="78" spans="2:13" ht="27" customHeight="1" x14ac:dyDescent="0.25">
      <c r="B78" s="61" t="s">
        <v>138</v>
      </c>
      <c r="C78" s="200"/>
      <c r="D78" s="63" t="s">
        <v>139</v>
      </c>
      <c r="E78" s="169">
        <v>1.2E-2</v>
      </c>
      <c r="F78" s="27"/>
      <c r="G78" s="27"/>
      <c r="H78" s="27"/>
      <c r="I78" s="27"/>
    </row>
    <row r="79" spans="2:13" x14ac:dyDescent="0.25">
      <c r="B79" s="64" t="s">
        <v>140</v>
      </c>
      <c r="C79" s="65" t="s">
        <v>141</v>
      </c>
      <c r="D79" s="66"/>
      <c r="E79" s="67"/>
      <c r="F79" s="27"/>
      <c r="G79" s="27"/>
      <c r="H79" s="27"/>
      <c r="I79" s="27"/>
    </row>
    <row r="80" spans="2:13" x14ac:dyDescent="0.25">
      <c r="B80" s="64" t="s">
        <v>142</v>
      </c>
      <c r="C80" s="65" t="s">
        <v>143</v>
      </c>
      <c r="D80" s="66"/>
      <c r="E80" s="174">
        <v>14.159000000000001</v>
      </c>
      <c r="F80" s="27"/>
      <c r="G80" s="27"/>
      <c r="H80" s="27"/>
      <c r="I80" s="27"/>
    </row>
    <row r="81" spans="2:9" x14ac:dyDescent="0.25">
      <c r="B81" s="64" t="s">
        <v>144</v>
      </c>
      <c r="C81" s="65" t="s">
        <v>145</v>
      </c>
      <c r="D81" s="66"/>
      <c r="E81" s="85" t="s">
        <v>17</v>
      </c>
      <c r="F81" s="27"/>
      <c r="G81" s="27"/>
      <c r="H81" s="27"/>
      <c r="I81" s="27"/>
    </row>
    <row r="82" spans="2:9" x14ac:dyDescent="0.25">
      <c r="B82" s="64" t="s">
        <v>146</v>
      </c>
      <c r="C82" s="65" t="s">
        <v>147</v>
      </c>
      <c r="D82" s="66"/>
      <c r="E82" s="85">
        <v>48.664000000000001</v>
      </c>
      <c r="F82" s="27"/>
      <c r="G82" s="27"/>
      <c r="H82" s="27"/>
      <c r="I82" s="27"/>
    </row>
    <row r="83" spans="2:9" x14ac:dyDescent="0.25">
      <c r="B83" s="61" t="s">
        <v>148</v>
      </c>
      <c r="C83" s="65" t="s">
        <v>149</v>
      </c>
      <c r="D83" s="66"/>
      <c r="E83" s="85" t="s">
        <v>17</v>
      </c>
      <c r="F83" s="27"/>
      <c r="G83" s="27"/>
      <c r="H83" s="27"/>
      <c r="I83" s="27"/>
    </row>
    <row r="84" spans="2:9" x14ac:dyDescent="0.25">
      <c r="B84" s="61" t="s">
        <v>150</v>
      </c>
      <c r="C84" s="65" t="s">
        <v>151</v>
      </c>
      <c r="D84" s="66"/>
      <c r="E84" s="85" t="s">
        <v>17</v>
      </c>
      <c r="F84" s="27"/>
      <c r="G84" s="27"/>
      <c r="H84" s="27"/>
      <c r="I84" s="27"/>
    </row>
    <row r="85" spans="2:9" x14ac:dyDescent="0.25">
      <c r="B85" s="61" t="s">
        <v>152</v>
      </c>
      <c r="C85" s="65" t="s">
        <v>153</v>
      </c>
      <c r="D85" s="68"/>
      <c r="E85" s="169">
        <v>97.028000000000006</v>
      </c>
      <c r="F85" s="27"/>
      <c r="G85" s="27"/>
      <c r="H85" s="27"/>
      <c r="I85" s="27"/>
    </row>
    <row r="86" spans="2:9" x14ac:dyDescent="0.25">
      <c r="B86" s="61" t="s">
        <v>154</v>
      </c>
      <c r="C86" s="65" t="s">
        <v>155</v>
      </c>
      <c r="D86" s="66"/>
      <c r="E86" s="85">
        <v>14.11</v>
      </c>
      <c r="F86" s="27"/>
      <c r="G86" s="85">
        <v>1742.261</v>
      </c>
      <c r="H86" s="27"/>
      <c r="I86" s="27"/>
    </row>
    <row r="87" spans="2:9" x14ac:dyDescent="0.25">
      <c r="B87" s="61" t="s">
        <v>156</v>
      </c>
      <c r="C87" s="65" t="s">
        <v>157</v>
      </c>
      <c r="D87" s="66"/>
      <c r="E87" s="85">
        <v>0</v>
      </c>
      <c r="F87" s="189">
        <v>0</v>
      </c>
      <c r="G87" s="85">
        <v>0</v>
      </c>
      <c r="H87" s="84">
        <v>0</v>
      </c>
      <c r="I87" s="85">
        <v>0</v>
      </c>
    </row>
    <row r="88" spans="2:9" ht="15" customHeight="1" x14ac:dyDescent="0.25">
      <c r="B88" s="61" t="s">
        <v>158</v>
      </c>
      <c r="C88" s="201" t="s">
        <v>159</v>
      </c>
      <c r="D88" s="202"/>
      <c r="E88" s="166" t="s">
        <v>17</v>
      </c>
      <c r="F88" s="190" t="s">
        <v>17</v>
      </c>
      <c r="G88" s="166" t="s">
        <v>17</v>
      </c>
      <c r="H88" s="27"/>
      <c r="I88" s="27"/>
    </row>
    <row r="89" spans="2:9" x14ac:dyDescent="0.25">
      <c r="B89" s="61" t="s">
        <v>160</v>
      </c>
      <c r="C89" s="203" t="s">
        <v>161</v>
      </c>
      <c r="D89" s="69" t="s">
        <v>162</v>
      </c>
      <c r="E89" s="174">
        <v>259.60399999999998</v>
      </c>
      <c r="F89" s="27"/>
      <c r="G89" s="27"/>
      <c r="H89" s="27"/>
      <c r="I89" s="27"/>
    </row>
    <row r="90" spans="2:9" x14ac:dyDescent="0.25">
      <c r="B90" s="61" t="s">
        <v>163</v>
      </c>
      <c r="C90" s="204"/>
      <c r="D90" s="65" t="s">
        <v>164</v>
      </c>
      <c r="E90" s="85">
        <v>55.314</v>
      </c>
      <c r="F90" s="27"/>
      <c r="G90" s="27"/>
      <c r="H90" s="27"/>
      <c r="I90" s="27"/>
    </row>
    <row r="91" spans="2:9" x14ac:dyDescent="0.25">
      <c r="B91" s="61" t="s">
        <v>165</v>
      </c>
      <c r="C91" s="205"/>
      <c r="D91" s="65" t="s">
        <v>166</v>
      </c>
      <c r="E91" s="85" t="s">
        <v>17</v>
      </c>
      <c r="F91" s="27"/>
      <c r="G91" s="27"/>
      <c r="H91" s="27"/>
      <c r="I91" s="27"/>
    </row>
    <row r="92" spans="2:9" x14ac:dyDescent="0.25">
      <c r="B92" s="61" t="s">
        <v>167</v>
      </c>
      <c r="C92" s="65" t="s">
        <v>168</v>
      </c>
      <c r="D92" s="66"/>
      <c r="E92" s="85">
        <v>0</v>
      </c>
      <c r="F92" s="27"/>
      <c r="G92" s="27"/>
      <c r="H92" s="27"/>
      <c r="I92" s="27"/>
    </row>
    <row r="93" spans="2:9" x14ac:dyDescent="0.25">
      <c r="B93" s="61" t="s">
        <v>169</v>
      </c>
      <c r="C93" s="65" t="s">
        <v>170</v>
      </c>
      <c r="D93" s="66"/>
      <c r="E93" s="85">
        <v>0</v>
      </c>
      <c r="F93" s="27"/>
      <c r="G93" s="27"/>
      <c r="H93" s="27"/>
      <c r="I93" s="27"/>
    </row>
    <row r="94" spans="2:9" ht="22.5" customHeight="1" x14ac:dyDescent="0.25">
      <c r="B94" s="61" t="s">
        <v>171</v>
      </c>
      <c r="C94" s="201" t="s">
        <v>172</v>
      </c>
      <c r="D94" s="202"/>
      <c r="E94" s="85">
        <v>1.0549999999999999</v>
      </c>
      <c r="F94" s="85">
        <v>58.024000000000001</v>
      </c>
      <c r="G94" s="27"/>
      <c r="H94" s="84">
        <v>1.5349999999999999</v>
      </c>
      <c r="I94" s="85">
        <v>-0.47899999999999998</v>
      </c>
    </row>
    <row r="95" spans="2:9" ht="27.75" customHeight="1" x14ac:dyDescent="0.25">
      <c r="B95" s="61" t="s">
        <v>173</v>
      </c>
      <c r="C95" s="196" t="s">
        <v>174</v>
      </c>
      <c r="D95" s="197"/>
      <c r="E95" s="85">
        <v>0</v>
      </c>
      <c r="F95" s="85">
        <v>0</v>
      </c>
      <c r="G95" s="27"/>
      <c r="H95" s="27"/>
      <c r="I95" s="85">
        <v>0</v>
      </c>
    </row>
    <row r="96" spans="2:9" x14ac:dyDescent="0.25">
      <c r="B96" s="61" t="s">
        <v>175</v>
      </c>
      <c r="C96" s="48" t="s">
        <v>176</v>
      </c>
      <c r="D96" s="48"/>
      <c r="E96" s="85">
        <v>643.31100000000004</v>
      </c>
      <c r="F96" s="85">
        <v>26651.627</v>
      </c>
      <c r="G96" s="27"/>
      <c r="H96" s="84">
        <v>704.99300000000005</v>
      </c>
      <c r="I96" s="85">
        <v>61.521000000000001</v>
      </c>
    </row>
    <row r="97" spans="2:13" x14ac:dyDescent="0.25">
      <c r="B97" s="61" t="s">
        <v>177</v>
      </c>
      <c r="C97" s="70" t="s">
        <v>178</v>
      </c>
      <c r="D97" s="71"/>
      <c r="E97" s="85">
        <v>643.31100000000004</v>
      </c>
      <c r="F97" s="85">
        <v>26651.627</v>
      </c>
      <c r="G97" s="27"/>
      <c r="H97" s="84">
        <v>704.99300000000005</v>
      </c>
      <c r="I97" s="85">
        <v>61.521000000000001</v>
      </c>
    </row>
    <row r="98" spans="2:13" ht="15" customHeight="1" x14ac:dyDescent="0.25">
      <c r="B98" s="61" t="s">
        <v>179</v>
      </c>
      <c r="C98" s="196" t="s">
        <v>180</v>
      </c>
      <c r="D98" s="197"/>
      <c r="E98" s="85" t="s">
        <v>17</v>
      </c>
      <c r="F98" s="85" t="s">
        <v>17</v>
      </c>
      <c r="G98" s="27"/>
      <c r="H98" s="84" t="s">
        <v>17</v>
      </c>
      <c r="I98" s="85" t="s">
        <v>17</v>
      </c>
    </row>
    <row r="99" spans="2:13" x14ac:dyDescent="0.25">
      <c r="B99" s="61" t="s">
        <v>181</v>
      </c>
      <c r="C99" s="48" t="s">
        <v>182</v>
      </c>
      <c r="D99" s="48"/>
      <c r="E99" s="27"/>
      <c r="F99" s="193">
        <v>-6.5499965308981788E-7</v>
      </c>
      <c r="G99" s="27"/>
      <c r="H99" s="194">
        <v>6.0978538205131794E-3</v>
      </c>
      <c r="I99" s="192">
        <v>6.2460567823343898E-3</v>
      </c>
      <c r="M99" s="24"/>
    </row>
    <row r="100" spans="2:13" x14ac:dyDescent="0.25">
      <c r="B100" s="61" t="s">
        <v>181</v>
      </c>
      <c r="C100" s="72" t="s">
        <v>183</v>
      </c>
      <c r="D100" s="73"/>
      <c r="E100" s="27"/>
      <c r="F100" s="166">
        <v>125190.906</v>
      </c>
      <c r="G100" s="27"/>
      <c r="H100" s="175">
        <v>3289.846</v>
      </c>
      <c r="I100" s="166" t="s">
        <v>17</v>
      </c>
    </row>
    <row r="101" spans="2:13" x14ac:dyDescent="0.25">
      <c r="B101" s="74" t="s">
        <v>184</v>
      </c>
      <c r="C101" s="75"/>
      <c r="D101" s="75"/>
      <c r="E101" s="75"/>
      <c r="F101" s="75"/>
      <c r="G101" s="75"/>
      <c r="H101" s="75"/>
      <c r="I101" s="75"/>
    </row>
    <row r="102" spans="2:13" x14ac:dyDescent="0.25">
      <c r="B102" s="76" t="s">
        <v>185</v>
      </c>
      <c r="C102" s="75"/>
      <c r="D102" s="75"/>
      <c r="E102" s="77"/>
      <c r="F102" s="77"/>
      <c r="G102" s="77"/>
      <c r="H102" s="77"/>
      <c r="I102" s="77"/>
    </row>
    <row r="103" spans="2:13" ht="21.75" customHeight="1" x14ac:dyDescent="0.25">
      <c r="B103" s="76" t="s">
        <v>186</v>
      </c>
      <c r="E103" s="30"/>
      <c r="F103" s="19"/>
      <c r="G103" s="30"/>
      <c r="H103" s="30"/>
    </row>
    <row r="104" spans="2:13" ht="15" customHeight="1" x14ac:dyDescent="0.25">
      <c r="B104" s="78"/>
      <c r="C104" s="76" t="s">
        <v>187</v>
      </c>
      <c r="E104" s="30"/>
      <c r="F104" s="19"/>
      <c r="G104" s="30"/>
      <c r="H104" s="30"/>
    </row>
    <row r="105" spans="2:13" x14ac:dyDescent="0.25">
      <c r="B105" s="76"/>
      <c r="E105" s="30"/>
      <c r="F105" s="19"/>
      <c r="G105" s="30"/>
      <c r="H105" s="30"/>
      <c r="I105" s="30"/>
    </row>
    <row r="106" spans="2:13" x14ac:dyDescent="0.25">
      <c r="B106" s="76"/>
      <c r="E106" s="30"/>
      <c r="F106" s="19"/>
      <c r="G106" s="30"/>
      <c r="H106" s="30"/>
      <c r="I106" s="30"/>
    </row>
    <row r="108" spans="2:13" x14ac:dyDescent="0.25">
      <c r="B108" s="24"/>
    </row>
    <row r="110" spans="2:13" x14ac:dyDescent="0.25">
      <c r="B110" s="79"/>
      <c r="C110" s="79"/>
      <c r="D110" s="79"/>
      <c r="E110" s="79"/>
    </row>
    <row r="111" spans="2:13" x14ac:dyDescent="0.25">
      <c r="B111" s="80"/>
      <c r="C111" s="80"/>
      <c r="D111" s="80"/>
      <c r="E111" s="80"/>
    </row>
    <row r="112" spans="2:13" x14ac:dyDescent="0.25">
      <c r="B112" s="80"/>
      <c r="C112" s="80"/>
      <c r="D112" s="80"/>
      <c r="E112" s="80"/>
    </row>
    <row r="113" spans="2:8" x14ac:dyDescent="0.25">
      <c r="B113" s="80"/>
      <c r="C113" s="80"/>
      <c r="D113" s="80"/>
      <c r="E113" s="80"/>
    </row>
    <row r="114" spans="2:8" x14ac:dyDescent="0.25">
      <c r="B114" s="80"/>
      <c r="C114" s="80"/>
      <c r="D114" s="80"/>
      <c r="E114" s="80"/>
      <c r="G114" s="81"/>
    </row>
    <row r="115" spans="2:8" x14ac:dyDescent="0.25">
      <c r="B115" s="80"/>
      <c r="C115" s="80"/>
      <c r="D115" s="80"/>
      <c r="E115" s="80"/>
    </row>
    <row r="116" spans="2:8" x14ac:dyDescent="0.25">
      <c r="B116" s="80"/>
      <c r="C116" s="80"/>
      <c r="D116" s="80"/>
      <c r="E116" s="80"/>
    </row>
    <row r="117" spans="2:8" x14ac:dyDescent="0.25">
      <c r="B117" s="80"/>
      <c r="C117" s="80"/>
      <c r="D117" s="80"/>
      <c r="E117" s="80"/>
    </row>
    <row r="118" spans="2:8" ht="15.75" x14ac:dyDescent="0.3">
      <c r="B118" s="82" t="s">
        <v>188</v>
      </c>
      <c r="C118" s="80"/>
      <c r="D118" s="80"/>
      <c r="E118" s="80"/>
    </row>
    <row r="119" spans="2:8" ht="15.75" x14ac:dyDescent="0.3">
      <c r="B119" s="82" t="s">
        <v>189</v>
      </c>
      <c r="C119" s="80"/>
      <c r="D119" s="80"/>
      <c r="E119" s="80"/>
      <c r="F119" s="19"/>
    </row>
    <row r="120" spans="2:8" ht="15.75" x14ac:dyDescent="0.3">
      <c r="B120" s="82" t="s">
        <v>190</v>
      </c>
      <c r="C120" s="80"/>
      <c r="D120" s="80"/>
      <c r="E120" s="80"/>
    </row>
    <row r="121" spans="2:8" x14ac:dyDescent="0.25">
      <c r="B121" s="80"/>
      <c r="C121" s="80"/>
      <c r="D121" s="80"/>
      <c r="E121" s="80"/>
    </row>
    <row r="123" spans="2:8" x14ac:dyDescent="0.25">
      <c r="G123" s="24"/>
      <c r="H123" s="24"/>
    </row>
    <row r="125" spans="2:8" x14ac:dyDescent="0.25">
      <c r="F125" s="83"/>
    </row>
    <row r="126" spans="2:8" x14ac:dyDescent="0.25">
      <c r="F126" s="24"/>
    </row>
    <row r="133" spans="6:8" x14ac:dyDescent="0.25">
      <c r="H133" s="19"/>
    </row>
    <row r="141" spans="6:8" x14ac:dyDescent="0.25">
      <c r="F141" s="19"/>
    </row>
  </sheetData>
  <mergeCells count="37">
    <mergeCell ref="C19:D19"/>
    <mergeCell ref="B1:G1"/>
    <mergeCell ref="B3:H3"/>
    <mergeCell ref="C8:D8"/>
    <mergeCell ref="C10:D10"/>
    <mergeCell ref="C11:D11"/>
    <mergeCell ref="C12:D12"/>
    <mergeCell ref="C13:D13"/>
    <mergeCell ref="C14:D14"/>
    <mergeCell ref="C15:D15"/>
    <mergeCell ref="C16:D16"/>
    <mergeCell ref="C22:D22"/>
    <mergeCell ref="C23:D23"/>
    <mergeCell ref="C24:D24"/>
    <mergeCell ref="C25:D25"/>
    <mergeCell ref="B28:B29"/>
    <mergeCell ref="C28:D29"/>
    <mergeCell ref="C65:D65"/>
    <mergeCell ref="E28:E29"/>
    <mergeCell ref="F28:F29"/>
    <mergeCell ref="G28:G29"/>
    <mergeCell ref="H28:I28"/>
    <mergeCell ref="C34:C36"/>
    <mergeCell ref="C38:C40"/>
    <mergeCell ref="C42:C44"/>
    <mergeCell ref="C50:C51"/>
    <mergeCell ref="C53:D53"/>
    <mergeCell ref="C56:C57"/>
    <mergeCell ref="C59:C64"/>
    <mergeCell ref="C95:D95"/>
    <mergeCell ref="C98:D98"/>
    <mergeCell ref="C66:C70"/>
    <mergeCell ref="C72:C73"/>
    <mergeCell ref="C75:C78"/>
    <mergeCell ref="C88:D88"/>
    <mergeCell ref="C89:C91"/>
    <mergeCell ref="C94:D94"/>
  </mergeCells>
  <hyperlinks>
    <hyperlink ref="B120" r:id="rId1" xr:uid="{00000000-0004-0000-0000-000000000000}"/>
  </hyperlinks>
  <pageMargins left="0.7" right="0.7" top="0.78740157499999996" bottom="0.78740157499999996" header="0.3" footer="0.3"/>
  <pageSetup paperSize="9" scale="61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169"/>
  <sheetViews>
    <sheetView showGridLines="0" workbookViewId="0">
      <selection activeCell="A183" sqref="A183"/>
    </sheetView>
  </sheetViews>
  <sheetFormatPr defaultRowHeight="15" x14ac:dyDescent="0.25"/>
  <cols>
    <col min="1" max="1" width="9.140625" style="1"/>
    <col min="2" max="2" width="7.85546875" style="1" customWidth="1"/>
    <col min="3" max="5" width="25.7109375" style="1" customWidth="1"/>
    <col min="6" max="6" width="20.5703125" style="1" customWidth="1"/>
    <col min="7" max="7" width="21.28515625" style="1" customWidth="1"/>
    <col min="8" max="8" width="12.7109375" style="1" customWidth="1"/>
    <col min="9" max="9" width="18.42578125" style="1" customWidth="1"/>
    <col min="10" max="10" width="10.7109375" style="1" customWidth="1"/>
    <col min="11" max="11" width="11.85546875" style="1" customWidth="1"/>
    <col min="12" max="16384" width="9.140625" style="1"/>
  </cols>
  <sheetData>
    <row r="1" spans="2:21" x14ac:dyDescent="0.25">
      <c r="B1" s="226" t="s">
        <v>191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2:21" x14ac:dyDescent="0.25">
      <c r="B2" s="80" t="s">
        <v>192</v>
      </c>
      <c r="C2" s="80"/>
      <c r="D2" s="80"/>
      <c r="E2" s="80"/>
      <c r="F2" s="80"/>
      <c r="G2" s="80"/>
      <c r="H2" s="80"/>
      <c r="I2" s="80"/>
      <c r="J2" s="80"/>
      <c r="K2" s="107"/>
      <c r="L2" s="80"/>
      <c r="M2" s="80"/>
      <c r="N2" s="80"/>
      <c r="O2" s="80"/>
      <c r="P2" s="80"/>
      <c r="Q2" s="80"/>
      <c r="R2" s="80"/>
      <c r="S2" s="80"/>
      <c r="T2" s="80"/>
      <c r="U2" s="80"/>
    </row>
    <row r="5" spans="2:21" ht="33.75" customHeight="1" x14ac:dyDescent="0.25">
      <c r="B5" s="43" t="s">
        <v>193</v>
      </c>
      <c r="C5" s="43" t="s">
        <v>194</v>
      </c>
      <c r="D5" s="43" t="s">
        <v>195</v>
      </c>
      <c r="E5" s="43" t="s">
        <v>196</v>
      </c>
    </row>
    <row r="6" spans="2:21" x14ac:dyDescent="0.25">
      <c r="B6" s="64">
        <v>2010</v>
      </c>
      <c r="C6" s="113">
        <v>2312.2260000000001</v>
      </c>
      <c r="D6" s="64">
        <v>1</v>
      </c>
      <c r="E6" s="114">
        <v>0</v>
      </c>
      <c r="G6" s="19"/>
    </row>
    <row r="7" spans="2:21" x14ac:dyDescent="0.25">
      <c r="B7" s="64">
        <v>2011</v>
      </c>
      <c r="C7" s="113">
        <v>2366.1039999999998</v>
      </c>
      <c r="D7" s="113">
        <f>C7/C6</f>
        <v>1.023301355490337</v>
      </c>
      <c r="E7" s="114">
        <f>C7/C6-1</f>
        <v>2.3301355490336961E-2</v>
      </c>
      <c r="H7" s="19"/>
    </row>
    <row r="8" spans="2:21" x14ac:dyDescent="0.25">
      <c r="B8" s="64">
        <v>2012</v>
      </c>
      <c r="C8" s="113">
        <v>2428.7742700000031</v>
      </c>
      <c r="D8" s="113">
        <f t="shared" ref="D8:D16" si="0">C8/C7</f>
        <v>1.0264866928926215</v>
      </c>
      <c r="E8" s="114">
        <f t="shared" ref="E8:E16" si="1">C8/C7-1</f>
        <v>2.6486692892621511E-2</v>
      </c>
    </row>
    <row r="9" spans="2:21" x14ac:dyDescent="0.25">
      <c r="B9" s="64">
        <v>2013</v>
      </c>
      <c r="C9" s="113">
        <v>2358.4164660000001</v>
      </c>
      <c r="D9" s="113">
        <f t="shared" si="0"/>
        <v>0.97103155905879934</v>
      </c>
      <c r="E9" s="114">
        <f t="shared" si="1"/>
        <v>-2.8968440941200657E-2</v>
      </c>
    </row>
    <row r="10" spans="2:21" x14ac:dyDescent="0.25">
      <c r="B10" s="64">
        <v>2014</v>
      </c>
      <c r="C10" s="113">
        <v>2370.2038039471995</v>
      </c>
      <c r="D10" s="113">
        <f t="shared" si="0"/>
        <v>1.0049979883184887</v>
      </c>
      <c r="E10" s="114">
        <f t="shared" si="1"/>
        <v>4.9979883184887441E-3</v>
      </c>
      <c r="H10" s="19"/>
    </row>
    <row r="11" spans="2:21" x14ac:dyDescent="0.25">
      <c r="B11" s="64">
        <v>2015</v>
      </c>
      <c r="C11" s="113">
        <v>2481.5500000000002</v>
      </c>
      <c r="D11" s="113">
        <f t="shared" si="0"/>
        <v>1.0469774775769793</v>
      </c>
      <c r="E11" s="114">
        <f t="shared" si="1"/>
        <v>4.6977477576979343E-2</v>
      </c>
      <c r="G11" s="19"/>
    </row>
    <row r="12" spans="2:21" x14ac:dyDescent="0.25">
      <c r="B12" s="115" t="s">
        <v>197</v>
      </c>
      <c r="C12" s="116">
        <v>2793.2</v>
      </c>
      <c r="D12" s="113">
        <f t="shared" si="0"/>
        <v>1.1255868308113879</v>
      </c>
      <c r="E12" s="114">
        <f t="shared" si="1"/>
        <v>0.12558683081138788</v>
      </c>
    </row>
    <row r="13" spans="2:21" x14ac:dyDescent="0.25">
      <c r="B13" s="64">
        <v>2017</v>
      </c>
      <c r="C13" s="113">
        <v>2979.3359999999998</v>
      </c>
      <c r="D13" s="113">
        <f t="shared" si="0"/>
        <v>1.0666389803809251</v>
      </c>
      <c r="E13" s="114">
        <f t="shared" si="1"/>
        <v>6.6638980380925084E-2</v>
      </c>
    </row>
    <row r="14" spans="2:21" x14ac:dyDescent="0.25">
      <c r="B14" s="64">
        <v>2018</v>
      </c>
      <c r="C14" s="113">
        <v>3033.02</v>
      </c>
      <c r="D14" s="113">
        <f t="shared" si="0"/>
        <v>1.0180187800234684</v>
      </c>
      <c r="E14" s="114">
        <f t="shared" si="1"/>
        <v>1.801878002346835E-2</v>
      </c>
      <c r="F14" s="19"/>
      <c r="G14" s="24"/>
    </row>
    <row r="15" spans="2:21" x14ac:dyDescent="0.25">
      <c r="B15" s="64">
        <v>2019</v>
      </c>
      <c r="C15" s="113">
        <v>3073.4920000000002</v>
      </c>
      <c r="D15" s="113">
        <f t="shared" si="0"/>
        <v>1.0133437959525491</v>
      </c>
      <c r="E15" s="114">
        <f t="shared" si="1"/>
        <v>1.3343795952549087E-2</v>
      </c>
      <c r="F15" s="19"/>
    </row>
    <row r="16" spans="2:21" x14ac:dyDescent="0.25">
      <c r="B16" s="64">
        <v>2020</v>
      </c>
      <c r="C16" s="113">
        <v>3192.0177664569997</v>
      </c>
      <c r="D16" s="113">
        <f t="shared" si="0"/>
        <v>1.0385638766774079</v>
      </c>
      <c r="E16" s="114">
        <f t="shared" si="1"/>
        <v>3.8563876677407904E-2</v>
      </c>
      <c r="F16" s="19"/>
    </row>
    <row r="17" spans="2:6" x14ac:dyDescent="0.25">
      <c r="B17" s="64">
        <v>2021</v>
      </c>
      <c r="C17" s="113">
        <v>3128.74</v>
      </c>
      <c r="D17" s="113">
        <f t="shared" ref="D17:D19" si="2">C17/C16</f>
        <v>0.98017624866567221</v>
      </c>
      <c r="E17" s="114">
        <f t="shared" ref="E17:E19" si="3">C17/C16-1</f>
        <v>-1.9823751334327788E-2</v>
      </c>
      <c r="F17" s="19"/>
    </row>
    <row r="18" spans="2:6" x14ac:dyDescent="0.25">
      <c r="B18" s="64">
        <v>2022</v>
      </c>
      <c r="C18" s="113">
        <v>3172.6109999999999</v>
      </c>
      <c r="D18" s="113">
        <f t="shared" si="2"/>
        <v>1.0140219385439506</v>
      </c>
      <c r="E18" s="114">
        <f t="shared" si="3"/>
        <v>1.4021938543950618E-2</v>
      </c>
      <c r="F18" s="19"/>
    </row>
    <row r="19" spans="2:6" x14ac:dyDescent="0.25">
      <c r="B19" s="64">
        <v>2023</v>
      </c>
      <c r="C19" s="113">
        <v>3200.9760000000001</v>
      </c>
      <c r="D19" s="113">
        <f t="shared" si="2"/>
        <v>1.0089405855303408</v>
      </c>
      <c r="E19" s="114">
        <f t="shared" si="3"/>
        <v>8.9405855303408277E-3</v>
      </c>
      <c r="F19" s="19"/>
    </row>
    <row r="20" spans="2:6" x14ac:dyDescent="0.25">
      <c r="B20" s="64">
        <v>2024</v>
      </c>
      <c r="C20" s="113">
        <v>3277.252</v>
      </c>
      <c r="D20" s="113">
        <f t="shared" ref="D20" si="4">C20/C19</f>
        <v>1.0238289821604409</v>
      </c>
      <c r="E20" s="114">
        <f t="shared" ref="E20" si="5">C20/C19-1</f>
        <v>2.3828982160440937E-2</v>
      </c>
      <c r="F20" s="19"/>
    </row>
    <row r="21" spans="2:6" x14ac:dyDescent="0.25">
      <c r="B21" s="104"/>
      <c r="C21" s="117"/>
      <c r="D21" s="117"/>
      <c r="E21" s="118"/>
      <c r="F21" s="19"/>
    </row>
    <row r="22" spans="2:6" x14ac:dyDescent="0.25">
      <c r="B22" s="104" t="s">
        <v>184</v>
      </c>
    </row>
    <row r="23" spans="2:6" x14ac:dyDescent="0.25">
      <c r="B23" s="104" t="s">
        <v>198</v>
      </c>
    </row>
    <row r="24" spans="2:6" x14ac:dyDescent="0.25">
      <c r="B24" s="104" t="s">
        <v>199</v>
      </c>
    </row>
    <row r="25" spans="2:6" x14ac:dyDescent="0.25">
      <c r="B25" s="104"/>
    </row>
    <row r="49" spans="2:11" x14ac:dyDescent="0.25">
      <c r="B49" s="119"/>
      <c r="C49" s="120"/>
      <c r="D49" s="120"/>
      <c r="E49" s="120"/>
      <c r="F49" s="120"/>
      <c r="G49" s="120"/>
      <c r="H49" s="120"/>
    </row>
    <row r="50" spans="2:11" x14ac:dyDescent="0.25">
      <c r="B50" s="80" t="s">
        <v>200</v>
      </c>
      <c r="C50" s="121"/>
    </row>
    <row r="51" spans="2:11" x14ac:dyDescent="0.25">
      <c r="B51" s="1" t="s">
        <v>305</v>
      </c>
      <c r="C51" s="121"/>
    </row>
    <row r="52" spans="2:11" x14ac:dyDescent="0.25">
      <c r="C52" s="121"/>
    </row>
    <row r="53" spans="2:11" x14ac:dyDescent="0.25">
      <c r="C53" s="122"/>
    </row>
    <row r="54" spans="2:11" ht="36" x14ac:dyDescent="0.25">
      <c r="B54" s="43" t="s">
        <v>193</v>
      </c>
      <c r="C54" s="43" t="s">
        <v>201</v>
      </c>
      <c r="D54" s="43" t="s">
        <v>202</v>
      </c>
      <c r="E54" s="43" t="s">
        <v>203</v>
      </c>
      <c r="G54" s="123"/>
      <c r="H54" s="123"/>
      <c r="J54" s="123"/>
      <c r="K54" s="123"/>
    </row>
    <row r="55" spans="2:11" x14ac:dyDescent="0.25">
      <c r="B55" s="124">
        <v>2010</v>
      </c>
      <c r="C55" s="125">
        <v>30.31</v>
      </c>
      <c r="D55" s="126">
        <v>2.96</v>
      </c>
      <c r="E55" s="126">
        <v>0</v>
      </c>
      <c r="G55" s="123"/>
      <c r="H55" s="123"/>
      <c r="J55" s="127"/>
      <c r="K55" s="127"/>
    </row>
    <row r="56" spans="2:11" x14ac:dyDescent="0.25">
      <c r="B56" s="124">
        <v>2011</v>
      </c>
      <c r="C56" s="125">
        <v>13.97</v>
      </c>
      <c r="D56" s="126">
        <v>0</v>
      </c>
      <c r="E56" s="126">
        <v>0</v>
      </c>
      <c r="G56" s="123"/>
      <c r="H56" s="123"/>
      <c r="J56" s="127"/>
      <c r="K56" s="127"/>
    </row>
    <row r="57" spans="2:11" x14ac:dyDescent="0.25">
      <c r="B57" s="124">
        <v>2012</v>
      </c>
      <c r="C57" s="125">
        <v>4.0599999999999996</v>
      </c>
      <c r="D57" s="128">
        <v>1.99</v>
      </c>
      <c r="E57" s="128">
        <v>0.93</v>
      </c>
      <c r="G57" s="123"/>
      <c r="H57" s="129"/>
      <c r="J57" s="127"/>
      <c r="K57" s="127"/>
    </row>
    <row r="58" spans="2:11" x14ac:dyDescent="0.25">
      <c r="B58" s="124">
        <v>2013</v>
      </c>
      <c r="C58" s="125">
        <v>3.38</v>
      </c>
      <c r="D58" s="128">
        <v>1.62</v>
      </c>
      <c r="E58" s="128">
        <v>5.14</v>
      </c>
      <c r="G58" s="123"/>
      <c r="H58" s="129"/>
      <c r="J58" s="30"/>
      <c r="K58" s="19"/>
    </row>
    <row r="59" spans="2:11" x14ac:dyDescent="0.25">
      <c r="B59" s="124">
        <v>2014</v>
      </c>
      <c r="C59" s="125">
        <v>1.21</v>
      </c>
      <c r="D59" s="128">
        <v>3.84</v>
      </c>
      <c r="E59" s="128">
        <v>17.48</v>
      </c>
      <c r="G59" s="129"/>
      <c r="H59" s="129"/>
      <c r="J59" s="30"/>
      <c r="K59" s="19"/>
    </row>
    <row r="60" spans="2:11" x14ac:dyDescent="0.25">
      <c r="B60" s="124">
        <v>2015</v>
      </c>
      <c r="C60" s="125">
        <v>7.9</v>
      </c>
      <c r="D60" s="128">
        <v>4.12</v>
      </c>
      <c r="E60" s="128">
        <v>9.6</v>
      </c>
      <c r="G60" s="129"/>
      <c r="H60" s="129"/>
      <c r="J60" s="30"/>
      <c r="K60" s="19"/>
    </row>
    <row r="61" spans="2:11" x14ac:dyDescent="0.25">
      <c r="B61" s="130">
        <v>2016</v>
      </c>
      <c r="C61" s="125">
        <v>4.01</v>
      </c>
      <c r="D61" s="128">
        <v>9.08</v>
      </c>
      <c r="E61" s="126">
        <v>21.513999999999999</v>
      </c>
      <c r="G61" s="129"/>
      <c r="H61" s="129"/>
      <c r="J61" s="30"/>
      <c r="K61" s="19"/>
    </row>
    <row r="62" spans="2:11" x14ac:dyDescent="0.25">
      <c r="B62" s="124">
        <v>2017</v>
      </c>
      <c r="C62" s="125">
        <v>9.58</v>
      </c>
      <c r="D62" s="128">
        <v>4.5</v>
      </c>
      <c r="E62" s="126">
        <v>19.132999999999999</v>
      </c>
      <c r="G62" s="129"/>
      <c r="H62" s="129"/>
      <c r="I62" s="19"/>
      <c r="J62" s="30"/>
      <c r="K62" s="19"/>
    </row>
    <row r="63" spans="2:11" x14ac:dyDescent="0.25">
      <c r="B63" s="124">
        <v>2018</v>
      </c>
      <c r="C63" s="125">
        <v>7.24</v>
      </c>
      <c r="D63" s="128">
        <v>2.66</v>
      </c>
      <c r="E63" s="126">
        <v>20.972000000000001</v>
      </c>
      <c r="G63" s="129"/>
      <c r="H63" s="129"/>
      <c r="I63" s="30"/>
      <c r="J63" s="30"/>
      <c r="K63" s="19"/>
    </row>
    <row r="64" spans="2:11" x14ac:dyDescent="0.25">
      <c r="B64" s="124">
        <v>2019</v>
      </c>
      <c r="C64" s="125">
        <v>0.96699999999999997</v>
      </c>
      <c r="D64" s="126">
        <v>2.0339999999999998</v>
      </c>
      <c r="E64" s="126">
        <v>6.7110000000000003</v>
      </c>
      <c r="G64" s="123"/>
      <c r="H64" s="123"/>
      <c r="J64" s="30"/>
      <c r="K64" s="19"/>
    </row>
    <row r="65" spans="2:11" x14ac:dyDescent="0.25">
      <c r="B65" s="124">
        <v>2020</v>
      </c>
      <c r="C65" s="131" t="s">
        <v>17</v>
      </c>
      <c r="D65" s="124">
        <v>3.58</v>
      </c>
      <c r="E65" s="134" t="s">
        <v>17</v>
      </c>
      <c r="G65" s="123"/>
      <c r="H65" s="132"/>
      <c r="J65" s="30"/>
      <c r="K65" s="19"/>
    </row>
    <row r="66" spans="2:11" x14ac:dyDescent="0.25">
      <c r="B66" s="124">
        <v>2021</v>
      </c>
      <c r="C66" s="131">
        <v>2.9</v>
      </c>
      <c r="D66" s="133">
        <v>6.1</v>
      </c>
      <c r="E66" s="134" t="s">
        <v>17</v>
      </c>
      <c r="G66" s="132"/>
      <c r="H66" s="123"/>
      <c r="J66" s="30"/>
      <c r="K66" s="19"/>
    </row>
    <row r="67" spans="2:11" x14ac:dyDescent="0.25">
      <c r="B67" s="124">
        <v>2022</v>
      </c>
      <c r="C67" s="134">
        <v>1.9373420429999999</v>
      </c>
      <c r="D67" s="133">
        <v>2.2855251000000001</v>
      </c>
      <c r="E67" s="134" t="s">
        <v>17</v>
      </c>
      <c r="G67" s="132"/>
      <c r="H67" s="123"/>
      <c r="J67" s="30"/>
      <c r="K67" s="19"/>
    </row>
    <row r="68" spans="2:11" x14ac:dyDescent="0.25">
      <c r="B68" s="124">
        <v>2023</v>
      </c>
      <c r="C68" s="134" t="s">
        <v>17</v>
      </c>
      <c r="D68" s="134" t="s">
        <v>17</v>
      </c>
      <c r="E68" s="134" t="s">
        <v>17</v>
      </c>
      <c r="G68" s="132"/>
      <c r="H68" s="123"/>
      <c r="J68" s="30"/>
      <c r="K68" s="19"/>
    </row>
    <row r="69" spans="2:11" x14ac:dyDescent="0.25">
      <c r="B69" s="124">
        <v>2024</v>
      </c>
      <c r="C69" s="134" t="s">
        <v>17</v>
      </c>
      <c r="D69" s="134">
        <v>5.875</v>
      </c>
      <c r="E69" s="134" t="s">
        <v>17</v>
      </c>
      <c r="G69" s="132"/>
      <c r="H69" s="123"/>
      <c r="J69" s="30"/>
      <c r="K69" s="19"/>
    </row>
    <row r="70" spans="2:11" x14ac:dyDescent="0.25">
      <c r="B70" s="76" t="s">
        <v>185</v>
      </c>
      <c r="C70" s="135"/>
      <c r="D70" s="112"/>
      <c r="E70" s="112"/>
      <c r="G70" s="123"/>
      <c r="H70" s="123"/>
      <c r="J70" s="30"/>
      <c r="K70" s="19"/>
    </row>
    <row r="71" spans="2:11" x14ac:dyDescent="0.25">
      <c r="B71" s="104" t="s">
        <v>184</v>
      </c>
      <c r="G71" s="19"/>
    </row>
    <row r="167" spans="2:2" ht="15.75" x14ac:dyDescent="0.3">
      <c r="B167" s="82" t="s">
        <v>188</v>
      </c>
    </row>
    <row r="168" spans="2:2" ht="15.75" x14ac:dyDescent="0.3">
      <c r="B168" s="82" t="s">
        <v>189</v>
      </c>
    </row>
    <row r="169" spans="2:2" ht="15.75" x14ac:dyDescent="0.3">
      <c r="B169" s="82" t="s">
        <v>190</v>
      </c>
    </row>
  </sheetData>
  <mergeCells count="1">
    <mergeCell ref="B1:U1"/>
  </mergeCells>
  <hyperlinks>
    <hyperlink ref="B169" r:id="rId1" xr:uid="{00000000-0004-0000-0100-000000000000}"/>
  </hyperlinks>
  <pageMargins left="0.7" right="0.7" top="0.78740157499999996" bottom="0.78740157499999996" header="0.3" footer="0.3"/>
  <pageSetup paperSize="9" scale="32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50"/>
  <sheetViews>
    <sheetView showGridLines="0" zoomScaleNormal="100" workbookViewId="0">
      <selection activeCell="A169" sqref="A169"/>
    </sheetView>
  </sheetViews>
  <sheetFormatPr defaultRowHeight="12.75" x14ac:dyDescent="0.2"/>
  <cols>
    <col min="1" max="1" width="9.140625" style="80"/>
    <col min="2" max="2" width="45.42578125" style="80" customWidth="1"/>
    <col min="3" max="3" width="0.140625" style="80" customWidth="1"/>
    <col min="4" max="18" width="14" style="80" customWidth="1"/>
    <col min="19" max="19" width="10.85546875" style="80" bestFit="1" customWidth="1"/>
    <col min="20" max="20" width="17.140625" style="80" customWidth="1"/>
    <col min="21" max="22" width="11.28515625" style="80" customWidth="1"/>
    <col min="23" max="24" width="9.140625" style="80"/>
    <col min="25" max="25" width="23.28515625" style="80" customWidth="1"/>
    <col min="26" max="26" width="19.5703125" style="80" customWidth="1"/>
    <col min="27" max="27" width="12" style="80" customWidth="1"/>
    <col min="28" max="45" width="9.140625" style="80"/>
    <col min="46" max="46" width="10.140625" style="80" customWidth="1"/>
    <col min="47" max="57" width="9.140625" style="80"/>
    <col min="58" max="58" width="10.5703125" style="80" customWidth="1"/>
    <col min="59" max="16384" width="9.140625" style="80"/>
  </cols>
  <sheetData>
    <row r="1" spans="2:22" x14ac:dyDescent="0.2">
      <c r="B1" s="87"/>
      <c r="C1" s="87"/>
      <c r="D1" s="87"/>
      <c r="E1" s="87"/>
      <c r="F1" s="87"/>
      <c r="G1" s="87"/>
      <c r="H1" s="87"/>
      <c r="I1" s="87"/>
    </row>
    <row r="2" spans="2:22" s="79" customFormat="1" ht="24.95" customHeight="1" x14ac:dyDescent="0.25">
      <c r="B2" s="86" t="s">
        <v>204</v>
      </c>
      <c r="C2" s="88"/>
      <c r="D2" s="88"/>
      <c r="E2" s="88"/>
      <c r="F2" s="88"/>
      <c r="G2" s="88"/>
      <c r="H2" s="88"/>
      <c r="I2" s="88"/>
    </row>
    <row r="3" spans="2:22" ht="51" customHeight="1" x14ac:dyDescent="0.2">
      <c r="B3" s="89" t="s">
        <v>205</v>
      </c>
      <c r="C3" s="42"/>
      <c r="D3" s="43" t="s">
        <v>206</v>
      </c>
      <c r="E3" s="43" t="s">
        <v>207</v>
      </c>
      <c r="F3" s="43" t="s">
        <v>208</v>
      </c>
      <c r="G3" s="43" t="s">
        <v>209</v>
      </c>
      <c r="H3" s="43" t="s">
        <v>210</v>
      </c>
      <c r="I3" s="43" t="s">
        <v>211</v>
      </c>
      <c r="J3" s="43" t="s">
        <v>212</v>
      </c>
      <c r="K3" s="43" t="s">
        <v>213</v>
      </c>
      <c r="L3" s="43" t="s">
        <v>214</v>
      </c>
      <c r="M3" s="43" t="s">
        <v>215</v>
      </c>
      <c r="N3" s="43" t="s">
        <v>216</v>
      </c>
      <c r="O3" s="43" t="s">
        <v>217</v>
      </c>
      <c r="P3" s="43" t="s">
        <v>218</v>
      </c>
      <c r="Q3" s="43" t="s">
        <v>219</v>
      </c>
      <c r="R3" s="43" t="s">
        <v>220</v>
      </c>
      <c r="S3" s="43" t="s">
        <v>221</v>
      </c>
      <c r="T3" s="90" t="s">
        <v>222</v>
      </c>
      <c r="U3" s="91"/>
      <c r="V3" s="92"/>
    </row>
    <row r="4" spans="2:22" x14ac:dyDescent="0.2">
      <c r="B4" s="219" t="s">
        <v>223</v>
      </c>
      <c r="C4" s="233"/>
      <c r="D4" s="52">
        <v>627.17999999999995</v>
      </c>
      <c r="E4" s="52">
        <v>648.01</v>
      </c>
      <c r="F4" s="52">
        <v>609.23014000000001</v>
      </c>
      <c r="G4" s="52">
        <v>619.49621999999999</v>
      </c>
      <c r="H4" s="52">
        <v>624.02995434200011</v>
      </c>
      <c r="I4" s="52" t="s">
        <v>224</v>
      </c>
      <c r="J4" s="52">
        <v>616.03</v>
      </c>
      <c r="K4" s="52">
        <v>635.19299999999998</v>
      </c>
      <c r="L4" s="52">
        <v>606.96</v>
      </c>
      <c r="M4" s="52">
        <v>613.97</v>
      </c>
      <c r="N4" s="52">
        <v>622.52831394100008</v>
      </c>
      <c r="O4" s="52">
        <v>622.05999999999995</v>
      </c>
      <c r="P4" s="52">
        <v>670.85799999999995</v>
      </c>
      <c r="Q4" s="52">
        <v>689.94748986099989</v>
      </c>
      <c r="R4" s="52">
        <v>690.63599999999997</v>
      </c>
      <c r="S4" s="52">
        <f>R4/Q4</f>
        <v>1.0009979167242695</v>
      </c>
      <c r="T4" s="94">
        <f>S4-1</f>
        <v>9.9791672426952083E-4</v>
      </c>
      <c r="U4" s="91"/>
      <c r="V4" s="92"/>
    </row>
    <row r="5" spans="2:22" x14ac:dyDescent="0.2">
      <c r="B5" s="219" t="s">
        <v>225</v>
      </c>
      <c r="C5" s="233"/>
      <c r="D5" s="52">
        <v>84.22</v>
      </c>
      <c r="E5" s="52">
        <v>83.17</v>
      </c>
      <c r="F5" s="52">
        <v>92.580470000000005</v>
      </c>
      <c r="G5" s="52">
        <v>99.29</v>
      </c>
      <c r="H5" s="52">
        <v>113.79331098199998</v>
      </c>
      <c r="I5" s="52">
        <v>150.76499999999999</v>
      </c>
      <c r="J5" s="52">
        <v>162.96</v>
      </c>
      <c r="K5" s="52">
        <v>181.38</v>
      </c>
      <c r="L5" s="52">
        <v>179.73</v>
      </c>
      <c r="M5" s="52">
        <v>185.43</v>
      </c>
      <c r="N5" s="52">
        <v>220.84467814500002</v>
      </c>
      <c r="O5" s="52">
        <v>248.42</v>
      </c>
      <c r="P5" s="52">
        <v>268.43599999999998</v>
      </c>
      <c r="Q5" s="52">
        <v>280.96825287699994</v>
      </c>
      <c r="R5" s="52">
        <v>287.59300000000002</v>
      </c>
      <c r="S5" s="52">
        <f t="shared" ref="S5:S23" si="0">R5/Q5</f>
        <v>1.0235782763894687</v>
      </c>
      <c r="T5" s="94">
        <f t="shared" ref="T5:T23" si="1">S5-1</f>
        <v>2.3578276389468744E-2</v>
      </c>
      <c r="U5" s="91"/>
      <c r="V5" s="92"/>
    </row>
    <row r="6" spans="2:22" x14ac:dyDescent="0.2">
      <c r="B6" s="219" t="s">
        <v>226</v>
      </c>
      <c r="C6" s="233"/>
      <c r="D6" s="52">
        <v>511.65</v>
      </c>
      <c r="E6" s="52">
        <v>537.54999999999995</v>
      </c>
      <c r="F6" s="52">
        <v>498.71553000000006</v>
      </c>
      <c r="G6" s="52">
        <v>504.06621999999999</v>
      </c>
      <c r="H6" s="52">
        <v>497.79664336000002</v>
      </c>
      <c r="I6" s="52">
        <v>487.11</v>
      </c>
      <c r="J6" s="52">
        <v>445.58</v>
      </c>
      <c r="K6" s="52">
        <v>451.94400000000002</v>
      </c>
      <c r="L6" s="52">
        <v>424.5</v>
      </c>
      <c r="M6" s="52">
        <v>426.44</v>
      </c>
      <c r="N6" s="52">
        <v>400.30634614000007</v>
      </c>
      <c r="O6" s="52">
        <v>370.12</v>
      </c>
      <c r="P6" s="52">
        <v>398.34100000000001</v>
      </c>
      <c r="Q6" s="52">
        <v>404.58157332000002</v>
      </c>
      <c r="R6" s="52">
        <v>398.072</v>
      </c>
      <c r="S6" s="52">
        <f t="shared" si="0"/>
        <v>0.98391035640456292</v>
      </c>
      <c r="T6" s="94">
        <f t="shared" si="1"/>
        <v>-1.6089643595437075E-2</v>
      </c>
      <c r="U6" s="91"/>
      <c r="V6" s="91"/>
    </row>
    <row r="7" spans="2:22" x14ac:dyDescent="0.2">
      <c r="B7" s="219" t="s">
        <v>227</v>
      </c>
      <c r="C7" s="233"/>
      <c r="D7" s="52">
        <v>31.31</v>
      </c>
      <c r="E7" s="52">
        <v>27.29</v>
      </c>
      <c r="F7" s="52">
        <v>17.934139999999999</v>
      </c>
      <c r="G7" s="52">
        <v>16.14</v>
      </c>
      <c r="H7" s="52">
        <v>12.44</v>
      </c>
      <c r="I7" s="52" t="s">
        <v>17</v>
      </c>
      <c r="J7" s="52">
        <v>7.48</v>
      </c>
      <c r="K7" s="52">
        <v>1.8640000000000001</v>
      </c>
      <c r="L7" s="52">
        <v>2.72</v>
      </c>
      <c r="M7" s="52">
        <v>2.1</v>
      </c>
      <c r="N7" s="52">
        <v>1.3772896559999999</v>
      </c>
      <c r="O7" s="52" t="s">
        <v>17</v>
      </c>
      <c r="P7" s="52" t="s">
        <v>17</v>
      </c>
      <c r="Q7" s="52" t="s">
        <v>17</v>
      </c>
      <c r="R7" s="52">
        <v>4.9710000000000001</v>
      </c>
      <c r="S7" s="52" t="s">
        <v>224</v>
      </c>
      <c r="T7" s="94" t="s">
        <v>224</v>
      </c>
      <c r="U7" s="91"/>
      <c r="V7" s="91"/>
    </row>
    <row r="8" spans="2:22" x14ac:dyDescent="0.2">
      <c r="B8" s="219" t="s">
        <v>228</v>
      </c>
      <c r="C8" s="233"/>
      <c r="D8" s="52">
        <v>9.59</v>
      </c>
      <c r="E8" s="52">
        <v>8.7899999999999991</v>
      </c>
      <c r="F8" s="52">
        <v>8.4700000000000006</v>
      </c>
      <c r="G8" s="52">
        <v>9.5986000000000011</v>
      </c>
      <c r="H8" s="52">
        <v>8.6247019100000006</v>
      </c>
      <c r="I8" s="52">
        <v>8.9649999999999999</v>
      </c>
      <c r="J8" s="52">
        <v>8.02</v>
      </c>
      <c r="K8" s="52">
        <v>8.952</v>
      </c>
      <c r="L8" s="52">
        <v>6.89</v>
      </c>
      <c r="M8" s="52">
        <v>7.1</v>
      </c>
      <c r="N8" s="52">
        <v>7.5213659100000001</v>
      </c>
      <c r="O8" s="52">
        <v>6.52</v>
      </c>
      <c r="P8" s="52">
        <v>6.1849999999999996</v>
      </c>
      <c r="Q8" s="52" t="s">
        <v>17</v>
      </c>
      <c r="R8" s="52" t="s">
        <v>17</v>
      </c>
      <c r="S8" s="52" t="s">
        <v>224</v>
      </c>
      <c r="T8" s="94" t="s">
        <v>224</v>
      </c>
      <c r="U8" s="91"/>
      <c r="V8" s="91"/>
    </row>
    <row r="9" spans="2:22" ht="12.75" customHeight="1" x14ac:dyDescent="0.2">
      <c r="B9" s="219" t="s">
        <v>229</v>
      </c>
      <c r="C9" s="233"/>
      <c r="D9" s="52">
        <v>46.62</v>
      </c>
      <c r="E9" s="52">
        <v>46.62</v>
      </c>
      <c r="F9" s="52">
        <v>47.348340000000007</v>
      </c>
      <c r="G9" s="52">
        <v>46.496808000000001</v>
      </c>
      <c r="H9" s="52">
        <v>53.930000000000007</v>
      </c>
      <c r="I9" s="52">
        <v>61.426000000000002</v>
      </c>
      <c r="J9" s="52">
        <v>57.39</v>
      </c>
      <c r="K9" s="52">
        <v>59.612000000000002</v>
      </c>
      <c r="L9" s="52">
        <v>56.84</v>
      </c>
      <c r="M9" s="52">
        <v>59.56</v>
      </c>
      <c r="N9" s="52">
        <v>65.689811939349994</v>
      </c>
      <c r="O9" s="52">
        <v>63.07</v>
      </c>
      <c r="P9" s="52">
        <v>63.631</v>
      </c>
      <c r="Q9" s="52">
        <v>60.746738575699993</v>
      </c>
      <c r="R9" s="52">
        <v>63.075000000000003</v>
      </c>
      <c r="S9" s="52">
        <f t="shared" si="0"/>
        <v>1.0383273485768891</v>
      </c>
      <c r="T9" s="94">
        <f t="shared" si="1"/>
        <v>3.8327348576889131E-2</v>
      </c>
      <c r="U9" s="91"/>
      <c r="V9" s="91"/>
    </row>
    <row r="10" spans="2:22" x14ac:dyDescent="0.2">
      <c r="B10" s="219" t="s">
        <v>230</v>
      </c>
      <c r="C10" s="233"/>
      <c r="D10" s="52">
        <v>171.22</v>
      </c>
      <c r="E10" s="52">
        <v>163.41</v>
      </c>
      <c r="F10" s="52">
        <v>167.50877000000003</v>
      </c>
      <c r="G10" s="52">
        <v>147.409987</v>
      </c>
      <c r="H10" s="52">
        <v>169.36966847000002</v>
      </c>
      <c r="I10" s="52">
        <v>167.75399999999999</v>
      </c>
      <c r="J10" s="52">
        <v>175.85400000000001</v>
      </c>
      <c r="K10" s="52">
        <v>173.80600000000001</v>
      </c>
      <c r="L10" s="52">
        <v>173.36</v>
      </c>
      <c r="M10" s="52">
        <v>182.9</v>
      </c>
      <c r="N10" s="52">
        <v>170.58764426099998</v>
      </c>
      <c r="O10" s="52">
        <v>170.91</v>
      </c>
      <c r="P10" s="52">
        <v>182.001</v>
      </c>
      <c r="Q10" s="52">
        <v>180.595</v>
      </c>
      <c r="R10" s="52">
        <v>184.7</v>
      </c>
      <c r="S10" s="52">
        <f t="shared" si="0"/>
        <v>1.0227304188931032</v>
      </c>
      <c r="T10" s="94">
        <f t="shared" si="1"/>
        <v>2.2730418893103232E-2</v>
      </c>
      <c r="U10" s="91"/>
      <c r="V10" s="91"/>
    </row>
    <row r="11" spans="2:22" x14ac:dyDescent="0.2">
      <c r="B11" s="219" t="s">
        <v>231</v>
      </c>
      <c r="C11" s="233"/>
      <c r="D11" s="52">
        <v>20.13</v>
      </c>
      <c r="E11" s="52">
        <v>18.87</v>
      </c>
      <c r="F11" s="52">
        <v>4.7037599999999999</v>
      </c>
      <c r="G11" s="52">
        <v>4.3877100000000002</v>
      </c>
      <c r="H11" s="52">
        <v>8.1373512300000002</v>
      </c>
      <c r="I11" s="52">
        <v>8.26</v>
      </c>
      <c r="J11" s="52">
        <v>9.33</v>
      </c>
      <c r="K11" s="52">
        <v>14.401999999999999</v>
      </c>
      <c r="L11" s="52">
        <v>10.68</v>
      </c>
      <c r="M11" s="52">
        <v>13.04</v>
      </c>
      <c r="N11" s="52">
        <v>12.271303609999999</v>
      </c>
      <c r="O11" s="52">
        <v>13</v>
      </c>
      <c r="P11" s="52">
        <v>16.661000000000001</v>
      </c>
      <c r="Q11" s="52" t="s">
        <v>17</v>
      </c>
      <c r="R11" s="52">
        <v>18.745999999999999</v>
      </c>
      <c r="S11" s="52" t="s">
        <v>224</v>
      </c>
      <c r="T11" s="94" t="s">
        <v>224</v>
      </c>
      <c r="U11" s="91"/>
      <c r="V11" s="91"/>
    </row>
    <row r="12" spans="2:22" ht="27" customHeight="1" x14ac:dyDescent="0.2">
      <c r="B12" s="219" t="s">
        <v>232</v>
      </c>
      <c r="C12" s="233"/>
      <c r="D12" s="52">
        <v>36.24</v>
      </c>
      <c r="E12" s="52">
        <v>35.54</v>
      </c>
      <c r="F12" s="52">
        <v>33.23536</v>
      </c>
      <c r="G12" s="52">
        <v>28.817880000000002</v>
      </c>
      <c r="H12" s="52">
        <v>34.317018179999998</v>
      </c>
      <c r="I12" s="52">
        <v>32.576000000000001</v>
      </c>
      <c r="J12" s="52">
        <v>31.58</v>
      </c>
      <c r="K12" s="52">
        <v>36.100999999999999</v>
      </c>
      <c r="L12" s="52">
        <v>34.799999999999997</v>
      </c>
      <c r="M12" s="52">
        <v>37.200000000000003</v>
      </c>
      <c r="N12" s="52">
        <v>38.462161940000001</v>
      </c>
      <c r="O12" s="52">
        <v>35.049999999999997</v>
      </c>
      <c r="P12" s="52">
        <v>39.817</v>
      </c>
      <c r="Q12" s="52">
        <v>40.508383769999995</v>
      </c>
      <c r="R12" s="52">
        <v>46.033999999999999</v>
      </c>
      <c r="S12" s="52">
        <f t="shared" si="0"/>
        <v>1.1364067315391686</v>
      </c>
      <c r="T12" s="94">
        <f t="shared" si="1"/>
        <v>0.1364067315391686</v>
      </c>
      <c r="U12" s="91"/>
      <c r="V12" s="92"/>
    </row>
    <row r="13" spans="2:22" ht="12.75" customHeight="1" x14ac:dyDescent="0.2">
      <c r="B13" s="219" t="s">
        <v>233</v>
      </c>
      <c r="C13" s="233"/>
      <c r="D13" s="52">
        <v>15.3</v>
      </c>
      <c r="E13" s="52">
        <v>13.31</v>
      </c>
      <c r="F13" s="52">
        <v>15.214099999999998</v>
      </c>
      <c r="G13" s="52">
        <v>11.26</v>
      </c>
      <c r="H13" s="52">
        <v>10.19</v>
      </c>
      <c r="I13" s="52">
        <v>9.2989999999999995</v>
      </c>
      <c r="J13" s="52">
        <v>11.62</v>
      </c>
      <c r="K13" s="52">
        <v>12.683</v>
      </c>
      <c r="L13" s="52">
        <v>8.6300000000000008</v>
      </c>
      <c r="M13" s="52">
        <v>8.41</v>
      </c>
      <c r="N13" s="52">
        <v>10.135437</v>
      </c>
      <c r="O13" s="52">
        <v>10.26</v>
      </c>
      <c r="P13" s="52">
        <v>9.6950000000000003</v>
      </c>
      <c r="Q13" s="52">
        <v>7.8398560000000002</v>
      </c>
      <c r="R13" s="52">
        <v>9.0990000000000002</v>
      </c>
      <c r="S13" s="52">
        <f t="shared" si="0"/>
        <v>1.1606080519846282</v>
      </c>
      <c r="T13" s="94">
        <f t="shared" si="1"/>
        <v>0.16060805198462824</v>
      </c>
      <c r="U13" s="91"/>
      <c r="V13" s="92"/>
    </row>
    <row r="14" spans="2:22" ht="30" customHeight="1" x14ac:dyDescent="0.2">
      <c r="B14" s="95" t="s">
        <v>234</v>
      </c>
      <c r="C14" s="93"/>
      <c r="D14" s="52">
        <v>10.16</v>
      </c>
      <c r="E14" s="52">
        <v>13.29</v>
      </c>
      <c r="F14" s="52">
        <v>11.801160000000001</v>
      </c>
      <c r="G14" s="52">
        <v>12.180324999999998</v>
      </c>
      <c r="H14" s="52">
        <v>12.54</v>
      </c>
      <c r="I14" s="52">
        <v>12.205</v>
      </c>
      <c r="J14" s="52">
        <v>14.25</v>
      </c>
      <c r="K14" s="52">
        <v>14.510999999999999</v>
      </c>
      <c r="L14" s="52">
        <v>15.17</v>
      </c>
      <c r="M14" s="52">
        <v>10.471</v>
      </c>
      <c r="N14" s="52">
        <v>9.1890000000000001</v>
      </c>
      <c r="O14" s="52">
        <v>11.212</v>
      </c>
      <c r="P14" s="52">
        <v>10.168457999999999</v>
      </c>
      <c r="Q14" s="52">
        <v>9.5310000000000006</v>
      </c>
      <c r="R14" s="52">
        <v>8.9770000000000003</v>
      </c>
      <c r="S14" s="52">
        <f t="shared" si="0"/>
        <v>0.94187388521666138</v>
      </c>
      <c r="T14" s="94">
        <f t="shared" si="1"/>
        <v>-5.8126114783338623E-2</v>
      </c>
      <c r="U14" s="91"/>
      <c r="V14" s="92"/>
    </row>
    <row r="15" spans="2:22" ht="12.75" customHeight="1" x14ac:dyDescent="0.2">
      <c r="B15" s="96" t="s">
        <v>235</v>
      </c>
      <c r="C15" s="93"/>
      <c r="D15" s="52">
        <v>14.83</v>
      </c>
      <c r="E15" s="52">
        <v>14.54</v>
      </c>
      <c r="F15" s="52">
        <v>17.622730000000001</v>
      </c>
      <c r="G15" s="52">
        <v>17.46949</v>
      </c>
      <c r="H15" s="52" t="s">
        <v>17</v>
      </c>
      <c r="I15" s="52">
        <v>23.564</v>
      </c>
      <c r="J15" s="52">
        <v>23.77</v>
      </c>
      <c r="K15" s="52">
        <v>19.036000000000001</v>
      </c>
      <c r="L15" s="52">
        <v>17.940000000000001</v>
      </c>
      <c r="M15" s="52">
        <v>17.11</v>
      </c>
      <c r="N15" s="52">
        <v>19.22138</v>
      </c>
      <c r="O15" s="52">
        <v>18.010000000000002</v>
      </c>
      <c r="P15" s="52">
        <v>17.256</v>
      </c>
      <c r="Q15" s="52">
        <v>16.72739485</v>
      </c>
      <c r="R15" s="52">
        <v>13.92</v>
      </c>
      <c r="S15" s="52">
        <f t="shared" si="0"/>
        <v>0.83216783753986656</v>
      </c>
      <c r="T15" s="94">
        <f t="shared" si="1"/>
        <v>-0.16783216246013344</v>
      </c>
      <c r="U15" s="91"/>
      <c r="V15" s="92"/>
    </row>
    <row r="16" spans="2:22" ht="24" customHeight="1" x14ac:dyDescent="0.2">
      <c r="B16" s="32" t="s">
        <v>236</v>
      </c>
      <c r="C16" s="97"/>
      <c r="D16" s="52">
        <v>28.58</v>
      </c>
      <c r="E16" s="52">
        <v>26.86</v>
      </c>
      <c r="F16" s="52">
        <v>27.3043686</v>
      </c>
      <c r="G16" s="52">
        <v>29.49</v>
      </c>
      <c r="H16" s="52">
        <v>26.8</v>
      </c>
      <c r="I16" s="52">
        <v>29.434000000000001</v>
      </c>
      <c r="J16" s="52">
        <v>28.13</v>
      </c>
      <c r="K16" s="52">
        <v>26.047999999999998</v>
      </c>
      <c r="L16" s="52">
        <v>24.61</v>
      </c>
      <c r="M16" s="52">
        <v>27.42</v>
      </c>
      <c r="N16" s="52">
        <v>27.976721749336001</v>
      </c>
      <c r="O16" s="52">
        <v>27.96</v>
      </c>
      <c r="P16" s="52">
        <v>26.359000000000002</v>
      </c>
      <c r="Q16" s="52">
        <v>25.782138287553998</v>
      </c>
      <c r="R16" s="52">
        <v>27.34</v>
      </c>
      <c r="S16" s="52">
        <f t="shared" si="0"/>
        <v>1.0604240693720133</v>
      </c>
      <c r="T16" s="94">
        <f t="shared" si="1"/>
        <v>6.0424069372013278E-2</v>
      </c>
      <c r="U16" s="91"/>
      <c r="V16" s="92"/>
    </row>
    <row r="17" spans="2:22" ht="14.25" customHeight="1" x14ac:dyDescent="0.2">
      <c r="B17" s="98" t="s">
        <v>237</v>
      </c>
      <c r="C17" s="99"/>
      <c r="D17" s="52">
        <v>23.38</v>
      </c>
      <c r="E17" s="52">
        <v>21.89</v>
      </c>
      <c r="F17" s="52">
        <v>23.02</v>
      </c>
      <c r="G17" s="52">
        <v>23.982899999999997</v>
      </c>
      <c r="H17" s="52">
        <v>21.68</v>
      </c>
      <c r="I17" s="52">
        <v>24.416</v>
      </c>
      <c r="J17" s="52">
        <v>23.98</v>
      </c>
      <c r="K17" s="52">
        <v>21.9</v>
      </c>
      <c r="L17" s="52">
        <v>20.23</v>
      </c>
      <c r="M17" s="52">
        <v>22.8</v>
      </c>
      <c r="N17" s="52">
        <v>23.471531459999998</v>
      </c>
      <c r="O17" s="52">
        <v>22.04</v>
      </c>
      <c r="P17" s="52">
        <v>22.004000000000001</v>
      </c>
      <c r="Q17" s="52">
        <v>20.870465470000003</v>
      </c>
      <c r="R17" s="52">
        <v>21.763000000000002</v>
      </c>
      <c r="S17" s="52">
        <f t="shared" si="0"/>
        <v>1.0427654347854849</v>
      </c>
      <c r="T17" s="94">
        <f t="shared" si="1"/>
        <v>4.276543478548489E-2</v>
      </c>
      <c r="U17" s="100"/>
      <c r="V17" s="101"/>
    </row>
    <row r="18" spans="2:22" x14ac:dyDescent="0.2">
      <c r="B18" s="219" t="s">
        <v>238</v>
      </c>
      <c r="C18" s="233"/>
      <c r="D18" s="52">
        <v>115.16</v>
      </c>
      <c r="E18" s="52">
        <v>113.12</v>
      </c>
      <c r="F18" s="52">
        <v>111.54692999999999</v>
      </c>
      <c r="G18" s="53">
        <v>117.79</v>
      </c>
      <c r="H18" s="52">
        <v>116.64</v>
      </c>
      <c r="I18" s="52">
        <v>123.008</v>
      </c>
      <c r="J18" s="52">
        <v>141.72</v>
      </c>
      <c r="K18" s="52">
        <v>133.291</v>
      </c>
      <c r="L18" s="52">
        <v>130.76</v>
      </c>
      <c r="M18" s="52">
        <v>134.31</v>
      </c>
      <c r="N18" s="52">
        <v>151.26574883999999</v>
      </c>
      <c r="O18" s="52">
        <v>156.91999999999999</v>
      </c>
      <c r="P18" s="52">
        <v>175.01</v>
      </c>
      <c r="Q18" s="52">
        <v>164.44</v>
      </c>
      <c r="R18" s="52">
        <v>183.029</v>
      </c>
      <c r="S18" s="52">
        <f t="shared" si="0"/>
        <v>1.1130442714667963</v>
      </c>
      <c r="T18" s="94">
        <f t="shared" si="1"/>
        <v>0.1130442714667963</v>
      </c>
      <c r="U18" s="100"/>
      <c r="V18" s="101"/>
    </row>
    <row r="19" spans="2:22" x14ac:dyDescent="0.2">
      <c r="B19" s="234" t="s">
        <v>239</v>
      </c>
      <c r="C19" s="235"/>
      <c r="D19" s="52">
        <v>14.33</v>
      </c>
      <c r="E19" s="52">
        <v>12.61</v>
      </c>
      <c r="F19" s="52">
        <v>12.98875</v>
      </c>
      <c r="G19" s="52">
        <v>12.19744</v>
      </c>
      <c r="H19" s="52">
        <v>13.78365093</v>
      </c>
      <c r="I19" s="52">
        <v>8.6509999999999998</v>
      </c>
      <c r="J19" s="52">
        <v>15.29</v>
      </c>
      <c r="K19" s="52">
        <v>9.99</v>
      </c>
      <c r="L19" s="52">
        <v>5.27</v>
      </c>
      <c r="M19" s="52">
        <v>6.73</v>
      </c>
      <c r="N19" s="52">
        <v>11.26097358</v>
      </c>
      <c r="O19" s="52">
        <v>13.41</v>
      </c>
      <c r="P19" s="52">
        <v>27.7</v>
      </c>
      <c r="Q19" s="52">
        <v>12.93550842</v>
      </c>
      <c r="R19" s="52">
        <v>14.159000000000001</v>
      </c>
      <c r="S19" s="52">
        <f t="shared" si="0"/>
        <v>1.0945839576052783</v>
      </c>
      <c r="T19" s="94">
        <f t="shared" si="1"/>
        <v>9.4583957605278268E-2</v>
      </c>
      <c r="U19" s="100"/>
      <c r="V19" s="101"/>
    </row>
    <row r="20" spans="2:22" x14ac:dyDescent="0.2">
      <c r="B20" s="234" t="s">
        <v>240</v>
      </c>
      <c r="C20" s="235"/>
      <c r="D20" s="52">
        <v>47.97</v>
      </c>
      <c r="E20" s="52">
        <v>43.36</v>
      </c>
      <c r="F20" s="52">
        <v>48.011169999999993</v>
      </c>
      <c r="G20" s="52">
        <v>43.858880000000006</v>
      </c>
      <c r="H20" s="52">
        <v>40.595834179999997</v>
      </c>
      <c r="I20" s="52">
        <v>49.512999999999998</v>
      </c>
      <c r="J20" s="52">
        <v>49.5</v>
      </c>
      <c r="K20" s="52">
        <v>51.241999999999997</v>
      </c>
      <c r="L20" s="52">
        <v>42.72</v>
      </c>
      <c r="M20" s="52">
        <v>50.48</v>
      </c>
      <c r="N20" s="52">
        <v>52.230524999999993</v>
      </c>
      <c r="O20" s="52">
        <v>44.26</v>
      </c>
      <c r="P20" s="52">
        <v>49.493000000000002</v>
      </c>
      <c r="Q20" s="52">
        <v>46.526880990000009</v>
      </c>
      <c r="R20" s="52">
        <v>48.664000000000001</v>
      </c>
      <c r="S20" s="52">
        <f t="shared" si="0"/>
        <v>1.0459329953894678</v>
      </c>
      <c r="T20" s="94">
        <f t="shared" si="1"/>
        <v>4.5932995389467823E-2</v>
      </c>
      <c r="U20" s="100"/>
      <c r="V20" s="101"/>
    </row>
    <row r="21" spans="2:22" x14ac:dyDescent="0.2">
      <c r="B21" s="234" t="s">
        <v>241</v>
      </c>
      <c r="C21" s="235"/>
      <c r="D21" s="52">
        <v>39.700000000000003</v>
      </c>
      <c r="E21" s="52">
        <v>42.51</v>
      </c>
      <c r="F21" s="52">
        <v>39.071100000000001</v>
      </c>
      <c r="G21" s="52">
        <v>42.885289999999976</v>
      </c>
      <c r="H21" s="52">
        <v>44.46</v>
      </c>
      <c r="I21" s="52">
        <v>51.87</v>
      </c>
      <c r="J21" s="52">
        <v>64.78</v>
      </c>
      <c r="K21" s="52">
        <v>71.304000000000002</v>
      </c>
      <c r="L21" s="52">
        <v>68.290000000000006</v>
      </c>
      <c r="M21" s="52">
        <v>63.15</v>
      </c>
      <c r="N21" s="52">
        <v>73.84</v>
      </c>
      <c r="O21" s="52">
        <v>83</v>
      </c>
      <c r="P21" s="52">
        <v>79.040000000000006</v>
      </c>
      <c r="Q21" s="52">
        <v>81.04971673</v>
      </c>
      <c r="R21" s="195">
        <v>97.028000000000006</v>
      </c>
      <c r="S21" s="52">
        <f t="shared" si="0"/>
        <v>1.1971417534157247</v>
      </c>
      <c r="T21" s="94">
        <f t="shared" si="1"/>
        <v>0.19714175341572471</v>
      </c>
      <c r="U21" s="100"/>
      <c r="V21" s="101"/>
    </row>
    <row r="22" spans="2:22" x14ac:dyDescent="0.2">
      <c r="B22" s="234" t="s">
        <v>242</v>
      </c>
      <c r="C22" s="235"/>
      <c r="D22" s="52">
        <v>13.95</v>
      </c>
      <c r="E22" s="52">
        <v>13.62</v>
      </c>
      <c r="F22" s="52">
        <v>14.566579999999998</v>
      </c>
      <c r="G22" s="52">
        <v>23.79</v>
      </c>
      <c r="H22" s="52">
        <v>12.652129949999999</v>
      </c>
      <c r="I22" s="52">
        <v>8.3759999999999994</v>
      </c>
      <c r="J22" s="52">
        <v>6.36</v>
      </c>
      <c r="K22" s="52">
        <v>9.8970000000000002</v>
      </c>
      <c r="L22" s="52">
        <v>9.74</v>
      </c>
      <c r="M22" s="52">
        <v>14.31</v>
      </c>
      <c r="N22" s="52">
        <v>9.2347991700000005</v>
      </c>
      <c r="O22" s="52">
        <v>8.59</v>
      </c>
      <c r="P22" s="52">
        <v>11.909000000000001</v>
      </c>
      <c r="Q22" s="52">
        <v>14.650335650000001</v>
      </c>
      <c r="R22" s="52">
        <v>14.11</v>
      </c>
      <c r="S22" s="52">
        <f t="shared" si="0"/>
        <v>0.96311786549409184</v>
      </c>
      <c r="T22" s="94">
        <f t="shared" si="1"/>
        <v>-3.688213450590816E-2</v>
      </c>
      <c r="U22" s="100"/>
      <c r="V22" s="101"/>
    </row>
    <row r="23" spans="2:22" x14ac:dyDescent="0.2">
      <c r="B23" s="219" t="s">
        <v>243</v>
      </c>
      <c r="C23" s="233"/>
      <c r="D23" s="52">
        <v>131.59</v>
      </c>
      <c r="E23" s="52">
        <v>209.08</v>
      </c>
      <c r="F23" s="52">
        <v>287.85723999999993</v>
      </c>
      <c r="G23" s="52">
        <v>191.98</v>
      </c>
      <c r="H23" s="52" t="s">
        <v>17</v>
      </c>
      <c r="I23" s="52" t="s">
        <v>17</v>
      </c>
      <c r="J23" s="52">
        <v>630.38</v>
      </c>
      <c r="K23" s="52">
        <v>667.27200000000005</v>
      </c>
      <c r="L23" s="52">
        <v>735.43</v>
      </c>
      <c r="M23" s="52">
        <v>734.87</v>
      </c>
      <c r="N23" s="52">
        <v>767.904</v>
      </c>
      <c r="O23" s="52">
        <v>664.77</v>
      </c>
      <c r="P23" s="52">
        <v>715.96900000000005</v>
      </c>
      <c r="Q23" s="52">
        <v>750.00699999999995</v>
      </c>
      <c r="R23" s="52">
        <v>643.31100000000004</v>
      </c>
      <c r="S23" s="52">
        <f t="shared" si="0"/>
        <v>0.85773999442671878</v>
      </c>
      <c r="T23" s="94">
        <f t="shared" si="1"/>
        <v>-0.14226000557328122</v>
      </c>
      <c r="U23" s="102"/>
      <c r="V23" s="103"/>
    </row>
    <row r="24" spans="2:22" x14ac:dyDescent="0.2">
      <c r="B24" s="104" t="s">
        <v>244</v>
      </c>
    </row>
    <row r="25" spans="2:22" x14ac:dyDescent="0.2">
      <c r="B25" s="104" t="s">
        <v>245</v>
      </c>
    </row>
    <row r="26" spans="2:22" ht="13.5" customHeight="1" x14ac:dyDescent="0.2">
      <c r="B26" s="104" t="s">
        <v>246</v>
      </c>
      <c r="C26" s="105"/>
      <c r="D26" s="106"/>
      <c r="E26" s="106"/>
      <c r="F26" s="106"/>
      <c r="G26" s="106"/>
      <c r="H26" s="106"/>
      <c r="I26" s="106"/>
    </row>
    <row r="27" spans="2:22" ht="15" customHeight="1" x14ac:dyDescent="0.2">
      <c r="B27" s="3"/>
      <c r="C27" s="105"/>
      <c r="D27" s="106"/>
      <c r="E27" s="106"/>
      <c r="F27" s="106"/>
      <c r="G27" s="106"/>
      <c r="H27" s="106"/>
      <c r="I27" s="106"/>
    </row>
    <row r="28" spans="2:22" ht="21" customHeight="1" x14ac:dyDescent="0.2">
      <c r="B28" s="3" t="s">
        <v>247</v>
      </c>
      <c r="C28" s="105"/>
      <c r="D28" s="106"/>
      <c r="E28" s="106"/>
      <c r="F28" s="106"/>
      <c r="G28" s="106"/>
      <c r="H28" s="106"/>
      <c r="I28" s="106"/>
      <c r="T28" s="107"/>
    </row>
    <row r="29" spans="2:22" ht="26.25" customHeight="1" x14ac:dyDescent="0.2"/>
    <row r="30" spans="2:22" ht="26.25" customHeight="1" x14ac:dyDescent="0.2">
      <c r="U30" s="107"/>
    </row>
    <row r="31" spans="2:22" ht="26.25" customHeight="1" x14ac:dyDescent="0.2"/>
    <row r="32" spans="2:22" ht="26.25" customHeight="1" x14ac:dyDescent="0.2"/>
    <row r="33" ht="26.25" customHeight="1" x14ac:dyDescent="0.2"/>
    <row r="34" ht="26.25" customHeight="1" x14ac:dyDescent="0.2"/>
    <row r="35" ht="26.25" customHeight="1" x14ac:dyDescent="0.2"/>
    <row r="36" ht="26.2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" customHeight="1" x14ac:dyDescent="0.2"/>
    <row r="49" spans="2:9" ht="15" customHeight="1" x14ac:dyDescent="0.2"/>
    <row r="62" spans="2:9" ht="72.75" customHeight="1" x14ac:dyDescent="0.2">
      <c r="B62" s="3"/>
    </row>
    <row r="63" spans="2:9" s="79" customFormat="1" ht="17.25" customHeight="1" x14ac:dyDescent="0.25">
      <c r="B63" s="108"/>
      <c r="C63" s="109"/>
      <c r="D63" s="109"/>
      <c r="E63" s="110"/>
      <c r="F63" s="110"/>
      <c r="G63" s="110"/>
      <c r="H63" s="110"/>
      <c r="I63" s="110"/>
    </row>
    <row r="64" spans="2:9" s="79" customFormat="1" ht="51.75" customHeight="1" x14ac:dyDescent="0.2">
      <c r="B64" s="92"/>
      <c r="C64" s="92"/>
      <c r="D64" s="92"/>
      <c r="E64" s="92"/>
      <c r="F64" s="80"/>
      <c r="G64" s="111"/>
      <c r="H64" s="111"/>
      <c r="I64" s="111"/>
    </row>
    <row r="65" spans="2:9" x14ac:dyDescent="0.2">
      <c r="B65" s="104"/>
      <c r="D65" s="112"/>
      <c r="E65" s="112"/>
      <c r="G65" s="111"/>
      <c r="H65" s="111"/>
      <c r="I65" s="111"/>
    </row>
    <row r="66" spans="2:9" x14ac:dyDescent="0.2">
      <c r="B66" s="104"/>
      <c r="D66" s="112"/>
      <c r="E66" s="112"/>
      <c r="G66" s="111"/>
      <c r="H66" s="111"/>
      <c r="I66" s="111"/>
    </row>
    <row r="67" spans="2:9" x14ac:dyDescent="0.2">
      <c r="B67" s="104"/>
      <c r="D67" s="112"/>
      <c r="E67" s="112"/>
      <c r="G67" s="111"/>
      <c r="H67" s="111"/>
      <c r="I67" s="111"/>
    </row>
    <row r="68" spans="2:9" x14ac:dyDescent="0.2">
      <c r="B68" s="104"/>
      <c r="D68" s="112"/>
      <c r="E68" s="112"/>
      <c r="G68" s="111"/>
      <c r="H68" s="111"/>
      <c r="I68" s="111"/>
    </row>
    <row r="69" spans="2:9" x14ac:dyDescent="0.2">
      <c r="B69" s="104"/>
      <c r="D69" s="112"/>
      <c r="E69" s="112"/>
      <c r="G69" s="111"/>
      <c r="H69" s="111"/>
      <c r="I69" s="111"/>
    </row>
    <row r="70" spans="2:9" x14ac:dyDescent="0.2">
      <c r="B70" s="104"/>
      <c r="D70" s="112"/>
      <c r="E70" s="112"/>
      <c r="G70" s="111"/>
      <c r="H70" s="111"/>
      <c r="I70" s="111"/>
    </row>
    <row r="71" spans="2:9" x14ac:dyDescent="0.2">
      <c r="B71" s="104"/>
      <c r="D71" s="112"/>
      <c r="E71" s="112"/>
      <c r="G71" s="111"/>
      <c r="H71" s="111"/>
      <c r="I71" s="111"/>
    </row>
    <row r="72" spans="2:9" x14ac:dyDescent="0.2">
      <c r="B72" s="104"/>
      <c r="D72" s="112"/>
      <c r="E72" s="112"/>
      <c r="G72" s="111"/>
      <c r="H72" s="111"/>
      <c r="I72" s="111"/>
    </row>
    <row r="73" spans="2:9" x14ac:dyDescent="0.2">
      <c r="B73" s="104"/>
      <c r="D73" s="112"/>
      <c r="E73" s="112"/>
      <c r="G73" s="111"/>
      <c r="H73" s="111"/>
      <c r="I73" s="111"/>
    </row>
    <row r="74" spans="2:9" x14ac:dyDescent="0.2">
      <c r="B74" s="104"/>
      <c r="D74" s="112"/>
      <c r="E74" s="112"/>
      <c r="G74" s="111"/>
      <c r="H74" s="111"/>
      <c r="I74" s="111"/>
    </row>
    <row r="75" spans="2:9" x14ac:dyDescent="0.2">
      <c r="B75" s="104"/>
      <c r="D75" s="112"/>
      <c r="E75" s="112"/>
      <c r="G75" s="111"/>
      <c r="H75" s="111"/>
      <c r="I75" s="111"/>
    </row>
    <row r="76" spans="2:9" x14ac:dyDescent="0.2">
      <c r="B76" s="104"/>
      <c r="D76" s="112"/>
      <c r="E76" s="112"/>
      <c r="G76" s="111"/>
      <c r="H76" s="111"/>
      <c r="I76" s="111"/>
    </row>
    <row r="116" spans="1:1" x14ac:dyDescent="0.2">
      <c r="A116" s="80" t="s">
        <v>304</v>
      </c>
    </row>
    <row r="117" spans="1:1" x14ac:dyDescent="0.2">
      <c r="A117" s="104" t="s">
        <v>248</v>
      </c>
    </row>
    <row r="122" spans="1:1" ht="20.25" customHeight="1" x14ac:dyDescent="0.2"/>
    <row r="131" spans="2:2" x14ac:dyDescent="0.2">
      <c r="B131" s="87"/>
    </row>
    <row r="148" spans="2:2" ht="15" x14ac:dyDescent="0.3">
      <c r="B148" s="82" t="s">
        <v>188</v>
      </c>
    </row>
    <row r="149" spans="2:2" ht="15" x14ac:dyDescent="0.3">
      <c r="B149" s="82" t="s">
        <v>189</v>
      </c>
    </row>
    <row r="150" spans="2:2" ht="15" x14ac:dyDescent="0.3">
      <c r="B150" s="82" t="s">
        <v>190</v>
      </c>
    </row>
  </sheetData>
  <mergeCells count="16">
    <mergeCell ref="B20:C20"/>
    <mergeCell ref="B21:C21"/>
    <mergeCell ref="B22:C22"/>
    <mergeCell ref="B23:C23"/>
    <mergeCell ref="B10:C10"/>
    <mergeCell ref="B11:C11"/>
    <mergeCell ref="B12:C12"/>
    <mergeCell ref="B13:C13"/>
    <mergeCell ref="B18:C18"/>
    <mergeCell ref="B19:C19"/>
    <mergeCell ref="B9:C9"/>
    <mergeCell ref="B4:C4"/>
    <mergeCell ref="B5:C5"/>
    <mergeCell ref="B6:C6"/>
    <mergeCell ref="B7:C7"/>
    <mergeCell ref="B8:C8"/>
  </mergeCells>
  <phoneticPr fontId="5" type="noConversion"/>
  <hyperlinks>
    <hyperlink ref="B150" r:id="rId1" xr:uid="{00000000-0004-0000-0200-000000000000}"/>
  </hyperlinks>
  <pageMargins left="0.7" right="0.7" top="0.78740157499999996" bottom="0.78740157499999996" header="0.3" footer="0.3"/>
  <pageSetup paperSize="9" scale="44" fitToHeight="0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7:L338"/>
  <sheetViews>
    <sheetView showGridLines="0" workbookViewId="0">
      <selection activeCell="A353" sqref="A353"/>
    </sheetView>
  </sheetViews>
  <sheetFormatPr defaultRowHeight="14.25" x14ac:dyDescent="0.2"/>
  <cols>
    <col min="1" max="1" width="23.7109375" style="149" customWidth="1"/>
    <col min="2" max="2" width="23.140625" style="149" customWidth="1"/>
    <col min="3" max="3" width="51.42578125" style="149" customWidth="1"/>
    <col min="4" max="4" width="22.5703125" style="149" customWidth="1"/>
    <col min="5" max="5" width="24.5703125" style="149" customWidth="1"/>
    <col min="6" max="6" width="14.42578125" style="149" customWidth="1"/>
    <col min="7" max="7" width="30.28515625" style="149" customWidth="1"/>
    <col min="8" max="8" width="9.140625" style="149"/>
    <col min="9" max="11" width="10.85546875" style="149" bestFit="1" customWidth="1"/>
    <col min="12" max="13" width="9.140625" style="149"/>
    <col min="14" max="14" width="11.28515625" style="149" bestFit="1" customWidth="1"/>
    <col min="15" max="16384" width="9.140625" style="149"/>
  </cols>
  <sheetData>
    <row r="37" spans="1:7" s="136" customFormat="1" x14ac:dyDescent="0.2"/>
    <row r="38" spans="1:7" s="136" customFormat="1" x14ac:dyDescent="0.2">
      <c r="A38" s="137"/>
    </row>
    <row r="39" spans="1:7" s="136" customFormat="1" x14ac:dyDescent="0.2">
      <c r="A39" s="137"/>
    </row>
    <row r="40" spans="1:7" s="136" customFormat="1" ht="18" customHeight="1" x14ac:dyDescent="0.25">
      <c r="A40" s="241" t="s">
        <v>249</v>
      </c>
      <c r="B40" s="242"/>
      <c r="C40" s="242"/>
      <c r="D40" s="242"/>
      <c r="E40" s="242"/>
      <c r="F40" s="242"/>
      <c r="G40" s="242"/>
    </row>
    <row r="41" spans="1:7" s="136" customFormat="1" x14ac:dyDescent="0.2">
      <c r="A41" s="137"/>
    </row>
    <row r="42" spans="1:7" s="136" customFormat="1" x14ac:dyDescent="0.2">
      <c r="A42" s="137"/>
    </row>
    <row r="43" spans="1:7" s="136" customFormat="1" ht="15" x14ac:dyDescent="0.25">
      <c r="A43" s="138" t="s">
        <v>250</v>
      </c>
      <c r="B43" s="139" t="s">
        <v>251</v>
      </c>
    </row>
    <row r="44" spans="1:7" s="136" customFormat="1" ht="15" x14ac:dyDescent="0.25">
      <c r="A44" s="138" t="s">
        <v>252</v>
      </c>
      <c r="B44" s="139" t="s">
        <v>253</v>
      </c>
    </row>
    <row r="45" spans="1:7" s="136" customFormat="1" ht="15" x14ac:dyDescent="0.25">
      <c r="A45" s="138" t="s">
        <v>254</v>
      </c>
      <c r="B45" s="139" t="s">
        <v>255</v>
      </c>
    </row>
    <row r="46" spans="1:7" s="136" customFormat="1" ht="15" x14ac:dyDescent="0.25">
      <c r="A46" s="138" t="s">
        <v>256</v>
      </c>
      <c r="B46" s="139" t="s">
        <v>257</v>
      </c>
    </row>
    <row r="47" spans="1:7" s="136" customFormat="1" ht="15" x14ac:dyDescent="0.25">
      <c r="A47" s="138" t="s">
        <v>258</v>
      </c>
      <c r="B47" s="140" t="s">
        <v>259</v>
      </c>
    </row>
    <row r="48" spans="1:7" s="136" customFormat="1" x14ac:dyDescent="0.2">
      <c r="A48" s="137"/>
    </row>
    <row r="49" spans="1:7" s="136" customFormat="1" x14ac:dyDescent="0.2">
      <c r="A49" s="137"/>
    </row>
    <row r="50" spans="1:7" s="136" customFormat="1" ht="15" x14ac:dyDescent="0.25">
      <c r="A50" s="141" t="s">
        <v>260</v>
      </c>
      <c r="B50" s="141" t="s">
        <v>261</v>
      </c>
      <c r="C50" s="138" t="s">
        <v>262</v>
      </c>
      <c r="D50" s="138" t="s">
        <v>263</v>
      </c>
      <c r="E50" s="138" t="s">
        <v>264</v>
      </c>
      <c r="F50" s="138" t="s">
        <v>265</v>
      </c>
      <c r="G50" s="138" t="s">
        <v>266</v>
      </c>
    </row>
    <row r="51" spans="1:7" s="136" customFormat="1" ht="15" x14ac:dyDescent="0.25">
      <c r="A51" s="142" t="s">
        <v>267</v>
      </c>
      <c r="B51" s="142" t="s">
        <v>268</v>
      </c>
      <c r="C51" s="143" t="s">
        <v>269</v>
      </c>
      <c r="D51" s="144">
        <v>0</v>
      </c>
      <c r="E51" s="143" t="s">
        <v>270</v>
      </c>
      <c r="F51" s="145" t="s">
        <v>271</v>
      </c>
      <c r="G51" s="145">
        <v>-248</v>
      </c>
    </row>
    <row r="52" spans="1:7" s="136" customFormat="1" ht="15" x14ac:dyDescent="0.25">
      <c r="A52" s="142" t="s">
        <v>267</v>
      </c>
      <c r="B52" s="142" t="s">
        <v>268</v>
      </c>
      <c r="C52" s="143" t="s">
        <v>269</v>
      </c>
      <c r="D52" s="144">
        <v>1</v>
      </c>
      <c r="E52" s="143" t="s">
        <v>272</v>
      </c>
      <c r="F52" s="145" t="s">
        <v>271</v>
      </c>
      <c r="G52" s="145">
        <v>5916958</v>
      </c>
    </row>
    <row r="53" spans="1:7" s="136" customFormat="1" ht="15" x14ac:dyDescent="0.25">
      <c r="A53" s="142" t="s">
        <v>267</v>
      </c>
      <c r="B53" s="142" t="s">
        <v>268</v>
      </c>
      <c r="C53" s="143" t="s">
        <v>269</v>
      </c>
      <c r="D53" s="144">
        <v>2</v>
      </c>
      <c r="E53" s="143" t="s">
        <v>273</v>
      </c>
      <c r="F53" s="145" t="s">
        <v>271</v>
      </c>
      <c r="G53" s="145">
        <v>8947</v>
      </c>
    </row>
    <row r="54" spans="1:7" s="136" customFormat="1" ht="15" x14ac:dyDescent="0.25">
      <c r="A54" s="142" t="s">
        <v>267</v>
      </c>
      <c r="B54" s="142" t="s">
        <v>268</v>
      </c>
      <c r="C54" s="143" t="s">
        <v>269</v>
      </c>
      <c r="D54" s="144">
        <v>3</v>
      </c>
      <c r="E54" s="143" t="s">
        <v>274</v>
      </c>
      <c r="F54" s="145" t="s">
        <v>271</v>
      </c>
      <c r="G54" s="145">
        <v>51523</v>
      </c>
    </row>
    <row r="55" spans="1:7" s="136" customFormat="1" ht="15" x14ac:dyDescent="0.25">
      <c r="A55" s="142" t="s">
        <v>267</v>
      </c>
      <c r="B55" s="142" t="s">
        <v>268</v>
      </c>
      <c r="C55" s="143" t="s">
        <v>269</v>
      </c>
      <c r="D55" s="144">
        <v>4</v>
      </c>
      <c r="E55" s="143" t="s">
        <v>275</v>
      </c>
      <c r="F55" s="145" t="s">
        <v>271</v>
      </c>
      <c r="G55" s="145">
        <v>639484</v>
      </c>
    </row>
    <row r="56" spans="1:7" s="136" customFormat="1" ht="15" x14ac:dyDescent="0.25">
      <c r="A56" s="142" t="s">
        <v>267</v>
      </c>
      <c r="B56" s="142" t="s">
        <v>276</v>
      </c>
      <c r="C56" s="143" t="s">
        <v>277</v>
      </c>
      <c r="D56" s="144">
        <v>1</v>
      </c>
      <c r="E56" s="143" t="s">
        <v>272</v>
      </c>
      <c r="F56" s="145" t="s">
        <v>271</v>
      </c>
      <c r="G56" s="145">
        <v>-1112937</v>
      </c>
    </row>
    <row r="57" spans="1:7" s="136" customFormat="1" ht="15" x14ac:dyDescent="0.25">
      <c r="A57" s="142" t="s">
        <v>267</v>
      </c>
      <c r="B57" s="142" t="s">
        <v>276</v>
      </c>
      <c r="C57" s="143" t="s">
        <v>277</v>
      </c>
      <c r="D57" s="144">
        <v>2</v>
      </c>
      <c r="E57" s="143" t="s">
        <v>273</v>
      </c>
      <c r="F57" s="145" t="s">
        <v>271</v>
      </c>
      <c r="G57" s="145">
        <v>-60</v>
      </c>
    </row>
    <row r="58" spans="1:7" s="136" customFormat="1" ht="15" x14ac:dyDescent="0.25">
      <c r="A58" s="142" t="s">
        <v>267</v>
      </c>
      <c r="B58" s="142" t="s">
        <v>276</v>
      </c>
      <c r="C58" s="143" t="s">
        <v>277</v>
      </c>
      <c r="D58" s="144">
        <v>3</v>
      </c>
      <c r="E58" s="143" t="s">
        <v>274</v>
      </c>
      <c r="F58" s="145" t="s">
        <v>271</v>
      </c>
      <c r="G58" s="145">
        <v>3495</v>
      </c>
    </row>
    <row r="59" spans="1:7" s="136" customFormat="1" ht="15" x14ac:dyDescent="0.25">
      <c r="A59" s="142" t="s">
        <v>267</v>
      </c>
      <c r="B59" s="142" t="s">
        <v>276</v>
      </c>
      <c r="C59" s="143" t="s">
        <v>277</v>
      </c>
      <c r="D59" s="144">
        <v>4</v>
      </c>
      <c r="E59" s="143" t="s">
        <v>275</v>
      </c>
      <c r="F59" s="145" t="s">
        <v>271</v>
      </c>
      <c r="G59" s="145">
        <v>16306</v>
      </c>
    </row>
    <row r="60" spans="1:7" s="136" customFormat="1" ht="15" x14ac:dyDescent="0.25">
      <c r="A60" s="142" t="s">
        <v>267</v>
      </c>
      <c r="B60" s="142" t="s">
        <v>278</v>
      </c>
      <c r="C60" s="143" t="s">
        <v>279</v>
      </c>
      <c r="D60" s="144">
        <v>0</v>
      </c>
      <c r="E60" s="143" t="s">
        <v>270</v>
      </c>
      <c r="F60" s="145" t="s">
        <v>271</v>
      </c>
      <c r="G60" s="145">
        <v>-360</v>
      </c>
    </row>
    <row r="61" spans="1:7" s="136" customFormat="1" ht="15" x14ac:dyDescent="0.25">
      <c r="A61" s="142" t="s">
        <v>267</v>
      </c>
      <c r="B61" s="142" t="s">
        <v>278</v>
      </c>
      <c r="C61" s="143" t="s">
        <v>279</v>
      </c>
      <c r="D61" s="144">
        <v>1</v>
      </c>
      <c r="E61" s="143" t="s">
        <v>272</v>
      </c>
      <c r="F61" s="145" t="s">
        <v>271</v>
      </c>
      <c r="G61" s="145">
        <v>-3602501</v>
      </c>
    </row>
    <row r="62" spans="1:7" s="136" customFormat="1" ht="15" x14ac:dyDescent="0.25">
      <c r="A62" s="142" t="s">
        <v>267</v>
      </c>
      <c r="B62" s="142" t="s">
        <v>278</v>
      </c>
      <c r="C62" s="143" t="s">
        <v>279</v>
      </c>
      <c r="D62" s="144">
        <v>2</v>
      </c>
      <c r="E62" s="143" t="s">
        <v>273</v>
      </c>
      <c r="F62" s="145" t="s">
        <v>271</v>
      </c>
      <c r="G62" s="145">
        <v>-45</v>
      </c>
    </row>
    <row r="63" spans="1:7" s="136" customFormat="1" ht="15" x14ac:dyDescent="0.25">
      <c r="A63" s="142" t="s">
        <v>267</v>
      </c>
      <c r="B63" s="142" t="s">
        <v>278</v>
      </c>
      <c r="C63" s="143" t="s">
        <v>279</v>
      </c>
      <c r="D63" s="144">
        <v>3</v>
      </c>
      <c r="E63" s="143" t="s">
        <v>274</v>
      </c>
      <c r="F63" s="145" t="s">
        <v>271</v>
      </c>
      <c r="G63" s="145">
        <v>1925</v>
      </c>
    </row>
    <row r="64" spans="1:7" s="136" customFormat="1" ht="15" x14ac:dyDescent="0.25">
      <c r="A64" s="142" t="s">
        <v>267</v>
      </c>
      <c r="B64" s="142" t="s">
        <v>278</v>
      </c>
      <c r="C64" s="143" t="s">
        <v>279</v>
      </c>
      <c r="D64" s="144">
        <v>4</v>
      </c>
      <c r="E64" s="143" t="s">
        <v>275</v>
      </c>
      <c r="F64" s="145" t="s">
        <v>271</v>
      </c>
      <c r="G64" s="145">
        <v>316290</v>
      </c>
    </row>
    <row r="65" spans="1:7" s="136" customFormat="1" ht="15" x14ac:dyDescent="0.25">
      <c r="A65" s="236" t="s">
        <v>280</v>
      </c>
      <c r="B65" s="237"/>
      <c r="C65" s="237"/>
      <c r="D65" s="237"/>
      <c r="E65" s="238"/>
      <c r="F65" s="146" t="s">
        <v>271</v>
      </c>
      <c r="G65" s="146">
        <v>2238778</v>
      </c>
    </row>
    <row r="66" spans="1:7" s="136" customFormat="1" ht="15" x14ac:dyDescent="0.25">
      <c r="A66" s="142" t="s">
        <v>281</v>
      </c>
      <c r="B66" s="142" t="s">
        <v>268</v>
      </c>
      <c r="C66" s="143" t="s">
        <v>269</v>
      </c>
      <c r="D66" s="144">
        <v>0</v>
      </c>
      <c r="E66" s="143" t="s">
        <v>270</v>
      </c>
      <c r="F66" s="145" t="s">
        <v>271</v>
      </c>
      <c r="G66" s="145">
        <v>1729</v>
      </c>
    </row>
    <row r="67" spans="1:7" s="136" customFormat="1" ht="15" x14ac:dyDescent="0.25">
      <c r="A67" s="142" t="s">
        <v>281</v>
      </c>
      <c r="B67" s="142" t="s">
        <v>268</v>
      </c>
      <c r="C67" s="143" t="s">
        <v>269</v>
      </c>
      <c r="D67" s="144">
        <v>1</v>
      </c>
      <c r="E67" s="143" t="s">
        <v>272</v>
      </c>
      <c r="F67" s="145" t="s">
        <v>271</v>
      </c>
      <c r="G67" s="145">
        <v>6837514</v>
      </c>
    </row>
    <row r="68" spans="1:7" s="136" customFormat="1" ht="15" x14ac:dyDescent="0.25">
      <c r="A68" s="142" t="s">
        <v>281</v>
      </c>
      <c r="B68" s="142" t="s">
        <v>268</v>
      </c>
      <c r="C68" s="143" t="s">
        <v>269</v>
      </c>
      <c r="D68" s="144">
        <v>2</v>
      </c>
      <c r="E68" s="143" t="s">
        <v>273</v>
      </c>
      <c r="F68" s="145" t="s">
        <v>271</v>
      </c>
      <c r="G68" s="145">
        <v>2531</v>
      </c>
    </row>
    <row r="69" spans="1:7" s="136" customFormat="1" ht="15" x14ac:dyDescent="0.25">
      <c r="A69" s="142" t="s">
        <v>281</v>
      </c>
      <c r="B69" s="142" t="s">
        <v>268</v>
      </c>
      <c r="C69" s="143" t="s">
        <v>269</v>
      </c>
      <c r="D69" s="144">
        <v>3</v>
      </c>
      <c r="E69" s="143" t="s">
        <v>274</v>
      </c>
      <c r="F69" s="145" t="s">
        <v>271</v>
      </c>
      <c r="G69" s="145">
        <v>17309</v>
      </c>
    </row>
    <row r="70" spans="1:7" s="136" customFormat="1" ht="15" x14ac:dyDescent="0.25">
      <c r="A70" s="142" t="s">
        <v>281</v>
      </c>
      <c r="B70" s="142" t="s">
        <v>268</v>
      </c>
      <c r="C70" s="143" t="s">
        <v>269</v>
      </c>
      <c r="D70" s="144">
        <v>4</v>
      </c>
      <c r="E70" s="143" t="s">
        <v>275</v>
      </c>
      <c r="F70" s="145" t="s">
        <v>271</v>
      </c>
      <c r="G70" s="145">
        <v>1055099</v>
      </c>
    </row>
    <row r="71" spans="1:7" s="136" customFormat="1" ht="15" x14ac:dyDescent="0.25">
      <c r="A71" s="142" t="s">
        <v>281</v>
      </c>
      <c r="B71" s="142" t="s">
        <v>268</v>
      </c>
      <c r="C71" s="143" t="s">
        <v>269</v>
      </c>
      <c r="D71" s="144">
        <v>5</v>
      </c>
      <c r="E71" s="143" t="s">
        <v>282</v>
      </c>
      <c r="F71" s="145" t="s">
        <v>271</v>
      </c>
      <c r="G71" s="145">
        <v>-3873</v>
      </c>
    </row>
    <row r="72" spans="1:7" s="136" customFormat="1" ht="15" x14ac:dyDescent="0.25">
      <c r="A72" s="142" t="s">
        <v>281</v>
      </c>
      <c r="B72" s="142" t="s">
        <v>276</v>
      </c>
      <c r="C72" s="143" t="s">
        <v>277</v>
      </c>
      <c r="D72" s="144">
        <v>1</v>
      </c>
      <c r="E72" s="143" t="s">
        <v>272</v>
      </c>
      <c r="F72" s="145" t="s">
        <v>271</v>
      </c>
      <c r="G72" s="145">
        <v>-1270671</v>
      </c>
    </row>
    <row r="73" spans="1:7" s="136" customFormat="1" ht="15" x14ac:dyDescent="0.25">
      <c r="A73" s="142" t="s">
        <v>281</v>
      </c>
      <c r="B73" s="142" t="s">
        <v>276</v>
      </c>
      <c r="C73" s="143" t="s">
        <v>277</v>
      </c>
      <c r="D73" s="144">
        <v>2</v>
      </c>
      <c r="E73" s="143" t="s">
        <v>273</v>
      </c>
      <c r="F73" s="145" t="s">
        <v>271</v>
      </c>
      <c r="G73" s="145">
        <v>-1</v>
      </c>
    </row>
    <row r="74" spans="1:7" s="136" customFormat="1" ht="15" x14ac:dyDescent="0.25">
      <c r="A74" s="142" t="s">
        <v>281</v>
      </c>
      <c r="B74" s="142" t="s">
        <v>276</v>
      </c>
      <c r="C74" s="143" t="s">
        <v>277</v>
      </c>
      <c r="D74" s="144">
        <v>3</v>
      </c>
      <c r="E74" s="143" t="s">
        <v>274</v>
      </c>
      <c r="F74" s="145" t="s">
        <v>271</v>
      </c>
      <c r="G74" s="145">
        <v>2001</v>
      </c>
    </row>
    <row r="75" spans="1:7" s="136" customFormat="1" ht="15" x14ac:dyDescent="0.25">
      <c r="A75" s="142" t="s">
        <v>281</v>
      </c>
      <c r="B75" s="142" t="s">
        <v>276</v>
      </c>
      <c r="C75" s="143" t="s">
        <v>277</v>
      </c>
      <c r="D75" s="144">
        <v>4</v>
      </c>
      <c r="E75" s="143" t="s">
        <v>275</v>
      </c>
      <c r="F75" s="145" t="s">
        <v>271</v>
      </c>
      <c r="G75" s="145">
        <v>22431</v>
      </c>
    </row>
    <row r="76" spans="1:7" s="136" customFormat="1" ht="15" x14ac:dyDescent="0.25">
      <c r="A76" s="142" t="s">
        <v>281</v>
      </c>
      <c r="B76" s="142" t="s">
        <v>278</v>
      </c>
      <c r="C76" s="143" t="s">
        <v>279</v>
      </c>
      <c r="D76" s="144">
        <v>1</v>
      </c>
      <c r="E76" s="143" t="s">
        <v>272</v>
      </c>
      <c r="F76" s="145" t="s">
        <v>271</v>
      </c>
      <c r="G76" s="145">
        <v>-3538300</v>
      </c>
    </row>
    <row r="77" spans="1:7" s="136" customFormat="1" ht="15" x14ac:dyDescent="0.25">
      <c r="A77" s="142" t="s">
        <v>281</v>
      </c>
      <c r="B77" s="142" t="s">
        <v>278</v>
      </c>
      <c r="C77" s="143" t="s">
        <v>279</v>
      </c>
      <c r="D77" s="144">
        <v>2</v>
      </c>
      <c r="E77" s="143" t="s">
        <v>273</v>
      </c>
      <c r="F77" s="145" t="s">
        <v>271</v>
      </c>
      <c r="G77" s="145">
        <v>-49</v>
      </c>
    </row>
    <row r="78" spans="1:7" s="136" customFormat="1" ht="15" x14ac:dyDescent="0.25">
      <c r="A78" s="142" t="s">
        <v>281</v>
      </c>
      <c r="B78" s="142" t="s">
        <v>278</v>
      </c>
      <c r="C78" s="143" t="s">
        <v>279</v>
      </c>
      <c r="D78" s="144">
        <v>3</v>
      </c>
      <c r="E78" s="143" t="s">
        <v>274</v>
      </c>
      <c r="F78" s="145" t="s">
        <v>271</v>
      </c>
      <c r="G78" s="145">
        <v>3666</v>
      </c>
    </row>
    <row r="79" spans="1:7" s="136" customFormat="1" ht="15" x14ac:dyDescent="0.25">
      <c r="A79" s="142" t="s">
        <v>281</v>
      </c>
      <c r="B79" s="142" t="s">
        <v>278</v>
      </c>
      <c r="C79" s="143" t="s">
        <v>279</v>
      </c>
      <c r="D79" s="144">
        <v>4</v>
      </c>
      <c r="E79" s="143" t="s">
        <v>275</v>
      </c>
      <c r="F79" s="145" t="s">
        <v>271</v>
      </c>
      <c r="G79" s="145">
        <v>342228</v>
      </c>
    </row>
    <row r="80" spans="1:7" s="136" customFormat="1" ht="15" x14ac:dyDescent="0.25">
      <c r="A80" s="142" t="s">
        <v>281</v>
      </c>
      <c r="B80" s="142" t="s">
        <v>278</v>
      </c>
      <c r="C80" s="143" t="s">
        <v>279</v>
      </c>
      <c r="D80" s="144">
        <v>5</v>
      </c>
      <c r="E80" s="143" t="s">
        <v>282</v>
      </c>
      <c r="F80" s="145" t="s">
        <v>271</v>
      </c>
      <c r="G80" s="145">
        <v>-3320</v>
      </c>
    </row>
    <row r="81" spans="1:7" s="136" customFormat="1" ht="15" x14ac:dyDescent="0.25">
      <c r="A81" s="236" t="s">
        <v>280</v>
      </c>
      <c r="B81" s="237"/>
      <c r="C81" s="237"/>
      <c r="D81" s="237"/>
      <c r="E81" s="238"/>
      <c r="F81" s="146" t="s">
        <v>271</v>
      </c>
      <c r="G81" s="146">
        <v>3468293</v>
      </c>
    </row>
    <row r="82" spans="1:7" s="136" customFormat="1" ht="15" x14ac:dyDescent="0.25">
      <c r="A82" s="142" t="s">
        <v>283</v>
      </c>
      <c r="B82" s="142" t="s">
        <v>268</v>
      </c>
      <c r="C82" s="143" t="s">
        <v>269</v>
      </c>
      <c r="D82" s="144">
        <v>0</v>
      </c>
      <c r="E82" s="143" t="s">
        <v>270</v>
      </c>
      <c r="F82" s="145" t="s">
        <v>271</v>
      </c>
      <c r="G82" s="145">
        <v>-7</v>
      </c>
    </row>
    <row r="83" spans="1:7" s="136" customFormat="1" ht="15" x14ac:dyDescent="0.25">
      <c r="A83" s="142" t="s">
        <v>283</v>
      </c>
      <c r="B83" s="142" t="s">
        <v>268</v>
      </c>
      <c r="C83" s="143" t="s">
        <v>269</v>
      </c>
      <c r="D83" s="144">
        <v>1</v>
      </c>
      <c r="E83" s="143" t="s">
        <v>272</v>
      </c>
      <c r="F83" s="145" t="s">
        <v>271</v>
      </c>
      <c r="G83" s="145">
        <v>6422793</v>
      </c>
    </row>
    <row r="84" spans="1:7" s="136" customFormat="1" ht="15" x14ac:dyDescent="0.25">
      <c r="A84" s="142" t="s">
        <v>283</v>
      </c>
      <c r="B84" s="142" t="s">
        <v>268</v>
      </c>
      <c r="C84" s="143" t="s">
        <v>269</v>
      </c>
      <c r="D84" s="144">
        <v>2</v>
      </c>
      <c r="E84" s="143" t="s">
        <v>273</v>
      </c>
      <c r="F84" s="145" t="s">
        <v>271</v>
      </c>
      <c r="G84" s="145">
        <v>24484</v>
      </c>
    </row>
    <row r="85" spans="1:7" s="136" customFormat="1" ht="15" x14ac:dyDescent="0.25">
      <c r="A85" s="142" t="s">
        <v>283</v>
      </c>
      <c r="B85" s="142" t="s">
        <v>268</v>
      </c>
      <c r="C85" s="143" t="s">
        <v>269</v>
      </c>
      <c r="D85" s="144">
        <v>3</v>
      </c>
      <c r="E85" s="143" t="s">
        <v>274</v>
      </c>
      <c r="F85" s="145" t="s">
        <v>271</v>
      </c>
      <c r="G85" s="145">
        <v>77964</v>
      </c>
    </row>
    <row r="86" spans="1:7" s="136" customFormat="1" ht="15" x14ac:dyDescent="0.25">
      <c r="A86" s="142" t="s">
        <v>283</v>
      </c>
      <c r="B86" s="142" t="s">
        <v>268</v>
      </c>
      <c r="C86" s="143" t="s">
        <v>269</v>
      </c>
      <c r="D86" s="144">
        <v>4</v>
      </c>
      <c r="E86" s="143" t="s">
        <v>275</v>
      </c>
      <c r="F86" s="145" t="s">
        <v>271</v>
      </c>
      <c r="G86" s="145">
        <v>1317352</v>
      </c>
    </row>
    <row r="87" spans="1:7" s="136" customFormat="1" ht="15" x14ac:dyDescent="0.25">
      <c r="A87" s="142" t="s">
        <v>283</v>
      </c>
      <c r="B87" s="142" t="s">
        <v>276</v>
      </c>
      <c r="C87" s="143" t="s">
        <v>277</v>
      </c>
      <c r="D87" s="144">
        <v>0</v>
      </c>
      <c r="E87" s="143" t="s">
        <v>270</v>
      </c>
      <c r="F87" s="145" t="s">
        <v>271</v>
      </c>
      <c r="G87" s="145">
        <v>-1653</v>
      </c>
    </row>
    <row r="88" spans="1:7" s="136" customFormat="1" ht="15" x14ac:dyDescent="0.25">
      <c r="A88" s="142" t="s">
        <v>283</v>
      </c>
      <c r="B88" s="142" t="s">
        <v>276</v>
      </c>
      <c r="C88" s="143" t="s">
        <v>277</v>
      </c>
      <c r="D88" s="144">
        <v>1</v>
      </c>
      <c r="E88" s="143" t="s">
        <v>272</v>
      </c>
      <c r="F88" s="145" t="s">
        <v>271</v>
      </c>
      <c r="G88" s="145">
        <v>-1316803</v>
      </c>
    </row>
    <row r="89" spans="1:7" s="136" customFormat="1" ht="15" x14ac:dyDescent="0.25">
      <c r="A89" s="142" t="s">
        <v>283</v>
      </c>
      <c r="B89" s="142" t="s">
        <v>276</v>
      </c>
      <c r="C89" s="143" t="s">
        <v>277</v>
      </c>
      <c r="D89" s="144">
        <v>3</v>
      </c>
      <c r="E89" s="143" t="s">
        <v>274</v>
      </c>
      <c r="F89" s="145" t="s">
        <v>271</v>
      </c>
      <c r="G89" s="145">
        <v>1715</v>
      </c>
    </row>
    <row r="90" spans="1:7" s="136" customFormat="1" ht="15" x14ac:dyDescent="0.25">
      <c r="A90" s="142" t="s">
        <v>283</v>
      </c>
      <c r="B90" s="142" t="s">
        <v>276</v>
      </c>
      <c r="C90" s="143" t="s">
        <v>277</v>
      </c>
      <c r="D90" s="144">
        <v>4</v>
      </c>
      <c r="E90" s="143" t="s">
        <v>275</v>
      </c>
      <c r="F90" s="145" t="s">
        <v>271</v>
      </c>
      <c r="G90" s="145">
        <v>17231</v>
      </c>
    </row>
    <row r="91" spans="1:7" s="136" customFormat="1" ht="15" x14ac:dyDescent="0.25">
      <c r="A91" s="142" t="s">
        <v>283</v>
      </c>
      <c r="B91" s="142" t="s">
        <v>276</v>
      </c>
      <c r="C91" s="143" t="s">
        <v>277</v>
      </c>
      <c r="D91" s="144">
        <v>5</v>
      </c>
      <c r="E91" s="143" t="s">
        <v>282</v>
      </c>
      <c r="F91" s="145" t="s">
        <v>271</v>
      </c>
      <c r="G91" s="145">
        <v>-13087</v>
      </c>
    </row>
    <row r="92" spans="1:7" s="136" customFormat="1" ht="15" x14ac:dyDescent="0.25">
      <c r="A92" s="142" t="s">
        <v>283</v>
      </c>
      <c r="B92" s="142" t="s">
        <v>278</v>
      </c>
      <c r="C92" s="143" t="s">
        <v>279</v>
      </c>
      <c r="D92" s="144">
        <v>0</v>
      </c>
      <c r="E92" s="143" t="s">
        <v>270</v>
      </c>
      <c r="F92" s="145" t="s">
        <v>271</v>
      </c>
      <c r="G92" s="145">
        <v>-44</v>
      </c>
    </row>
    <row r="93" spans="1:7" s="136" customFormat="1" ht="15" x14ac:dyDescent="0.25">
      <c r="A93" s="142" t="s">
        <v>283</v>
      </c>
      <c r="B93" s="142" t="s">
        <v>278</v>
      </c>
      <c r="C93" s="143" t="s">
        <v>279</v>
      </c>
      <c r="D93" s="144">
        <v>1</v>
      </c>
      <c r="E93" s="143" t="s">
        <v>272</v>
      </c>
      <c r="F93" s="145" t="s">
        <v>271</v>
      </c>
      <c r="G93" s="145">
        <v>-3402202</v>
      </c>
    </row>
    <row r="94" spans="1:7" s="136" customFormat="1" ht="15" x14ac:dyDescent="0.25">
      <c r="A94" s="142" t="s">
        <v>283</v>
      </c>
      <c r="B94" s="142" t="s">
        <v>278</v>
      </c>
      <c r="C94" s="143" t="s">
        <v>279</v>
      </c>
      <c r="D94" s="144">
        <v>2</v>
      </c>
      <c r="E94" s="143" t="s">
        <v>273</v>
      </c>
      <c r="F94" s="145" t="s">
        <v>271</v>
      </c>
      <c r="G94" s="145">
        <v>1509</v>
      </c>
    </row>
    <row r="95" spans="1:7" s="136" customFormat="1" ht="15" x14ac:dyDescent="0.25">
      <c r="A95" s="142" t="s">
        <v>283</v>
      </c>
      <c r="B95" s="142" t="s">
        <v>278</v>
      </c>
      <c r="C95" s="143" t="s">
        <v>279</v>
      </c>
      <c r="D95" s="144">
        <v>3</v>
      </c>
      <c r="E95" s="143" t="s">
        <v>274</v>
      </c>
      <c r="F95" s="145" t="s">
        <v>271</v>
      </c>
      <c r="G95" s="145">
        <v>1692</v>
      </c>
    </row>
    <row r="96" spans="1:7" s="136" customFormat="1" ht="15" x14ac:dyDescent="0.25">
      <c r="A96" s="142" t="s">
        <v>283</v>
      </c>
      <c r="B96" s="142" t="s">
        <v>278</v>
      </c>
      <c r="C96" s="143" t="s">
        <v>279</v>
      </c>
      <c r="D96" s="144">
        <v>4</v>
      </c>
      <c r="E96" s="143" t="s">
        <v>275</v>
      </c>
      <c r="F96" s="145" t="s">
        <v>271</v>
      </c>
      <c r="G96" s="145">
        <v>459868</v>
      </c>
    </row>
    <row r="97" spans="1:7" s="136" customFormat="1" ht="15" x14ac:dyDescent="0.25">
      <c r="A97" s="142" t="s">
        <v>283</v>
      </c>
      <c r="B97" s="142" t="s">
        <v>278</v>
      </c>
      <c r="C97" s="143" t="s">
        <v>279</v>
      </c>
      <c r="D97" s="144">
        <v>5</v>
      </c>
      <c r="E97" s="143" t="s">
        <v>282</v>
      </c>
      <c r="F97" s="145" t="s">
        <v>271</v>
      </c>
      <c r="G97" s="145">
        <v>-4902</v>
      </c>
    </row>
    <row r="98" spans="1:7" s="136" customFormat="1" ht="15" x14ac:dyDescent="0.25">
      <c r="A98" s="236" t="s">
        <v>280</v>
      </c>
      <c r="B98" s="237"/>
      <c r="C98" s="237"/>
      <c r="D98" s="237"/>
      <c r="E98" s="238"/>
      <c r="F98" s="146" t="s">
        <v>271</v>
      </c>
      <c r="G98" s="146">
        <v>3585910</v>
      </c>
    </row>
    <row r="99" spans="1:7" s="136" customFormat="1" ht="15" x14ac:dyDescent="0.25">
      <c r="A99" s="142" t="s">
        <v>284</v>
      </c>
      <c r="B99" s="142" t="s">
        <v>268</v>
      </c>
      <c r="C99" s="143" t="s">
        <v>269</v>
      </c>
      <c r="D99" s="144">
        <v>0</v>
      </c>
      <c r="E99" s="143" t="s">
        <v>270</v>
      </c>
      <c r="F99" s="145" t="s">
        <v>271</v>
      </c>
      <c r="G99" s="145">
        <v>-6863</v>
      </c>
    </row>
    <row r="100" spans="1:7" s="136" customFormat="1" ht="15" x14ac:dyDescent="0.25">
      <c r="A100" s="142" t="s">
        <v>284</v>
      </c>
      <c r="B100" s="142" t="s">
        <v>268</v>
      </c>
      <c r="C100" s="143" t="s">
        <v>269</v>
      </c>
      <c r="D100" s="144">
        <v>1</v>
      </c>
      <c r="E100" s="143" t="s">
        <v>272</v>
      </c>
      <c r="F100" s="145" t="s">
        <v>271</v>
      </c>
      <c r="G100" s="145">
        <v>7681735</v>
      </c>
    </row>
    <row r="101" spans="1:7" s="136" customFormat="1" ht="15" x14ac:dyDescent="0.25">
      <c r="A101" s="142" t="s">
        <v>284</v>
      </c>
      <c r="B101" s="142" t="s">
        <v>268</v>
      </c>
      <c r="C101" s="143" t="s">
        <v>269</v>
      </c>
      <c r="D101" s="144">
        <v>2</v>
      </c>
      <c r="E101" s="143" t="s">
        <v>273</v>
      </c>
      <c r="F101" s="145" t="s">
        <v>271</v>
      </c>
      <c r="G101" s="145">
        <v>12663</v>
      </c>
    </row>
    <row r="102" spans="1:7" s="136" customFormat="1" ht="15" x14ac:dyDescent="0.25">
      <c r="A102" s="142" t="s">
        <v>284</v>
      </c>
      <c r="B102" s="142" t="s">
        <v>268</v>
      </c>
      <c r="C102" s="143" t="s">
        <v>269</v>
      </c>
      <c r="D102" s="144">
        <v>3</v>
      </c>
      <c r="E102" s="143" t="s">
        <v>274</v>
      </c>
      <c r="F102" s="145" t="s">
        <v>271</v>
      </c>
      <c r="G102" s="145">
        <v>125471</v>
      </c>
    </row>
    <row r="103" spans="1:7" s="136" customFormat="1" ht="15" x14ac:dyDescent="0.25">
      <c r="A103" s="142" t="s">
        <v>284</v>
      </c>
      <c r="B103" s="142" t="s">
        <v>268</v>
      </c>
      <c r="C103" s="143" t="s">
        <v>269</v>
      </c>
      <c r="D103" s="144">
        <v>4</v>
      </c>
      <c r="E103" s="143" t="s">
        <v>275</v>
      </c>
      <c r="F103" s="145" t="s">
        <v>271</v>
      </c>
      <c r="G103" s="145">
        <v>1358797</v>
      </c>
    </row>
    <row r="104" spans="1:7" s="136" customFormat="1" ht="15" x14ac:dyDescent="0.25">
      <c r="A104" s="142" t="s">
        <v>284</v>
      </c>
      <c r="B104" s="142" t="s">
        <v>276</v>
      </c>
      <c r="C104" s="143" t="s">
        <v>277</v>
      </c>
      <c r="D104" s="144">
        <v>1</v>
      </c>
      <c r="E104" s="143" t="s">
        <v>272</v>
      </c>
      <c r="F104" s="145" t="s">
        <v>271</v>
      </c>
      <c r="G104" s="145">
        <v>-1549969</v>
      </c>
    </row>
    <row r="105" spans="1:7" s="136" customFormat="1" ht="15" x14ac:dyDescent="0.25">
      <c r="A105" s="142" t="s">
        <v>284</v>
      </c>
      <c r="B105" s="142" t="s">
        <v>276</v>
      </c>
      <c r="C105" s="143" t="s">
        <v>277</v>
      </c>
      <c r="D105" s="144">
        <v>3</v>
      </c>
      <c r="E105" s="143" t="s">
        <v>274</v>
      </c>
      <c r="F105" s="145" t="s">
        <v>271</v>
      </c>
      <c r="G105" s="145">
        <v>1</v>
      </c>
    </row>
    <row r="106" spans="1:7" s="136" customFormat="1" ht="15" x14ac:dyDescent="0.25">
      <c r="A106" s="142" t="s">
        <v>284</v>
      </c>
      <c r="B106" s="142" t="s">
        <v>276</v>
      </c>
      <c r="C106" s="143" t="s">
        <v>277</v>
      </c>
      <c r="D106" s="144">
        <v>4</v>
      </c>
      <c r="E106" s="143" t="s">
        <v>275</v>
      </c>
      <c r="F106" s="145" t="s">
        <v>271</v>
      </c>
      <c r="G106" s="145">
        <v>11538</v>
      </c>
    </row>
    <row r="107" spans="1:7" s="136" customFormat="1" ht="15" x14ac:dyDescent="0.25">
      <c r="A107" s="142" t="s">
        <v>284</v>
      </c>
      <c r="B107" s="142" t="s">
        <v>276</v>
      </c>
      <c r="C107" s="143" t="s">
        <v>277</v>
      </c>
      <c r="D107" s="144">
        <v>5</v>
      </c>
      <c r="E107" s="143" t="s">
        <v>282</v>
      </c>
      <c r="F107" s="145" t="s">
        <v>271</v>
      </c>
      <c r="G107" s="145">
        <v>-8328</v>
      </c>
    </row>
    <row r="108" spans="1:7" s="136" customFormat="1" ht="15" x14ac:dyDescent="0.25">
      <c r="A108" s="142" t="s">
        <v>284</v>
      </c>
      <c r="B108" s="142" t="s">
        <v>278</v>
      </c>
      <c r="C108" s="143" t="s">
        <v>279</v>
      </c>
      <c r="D108" s="144">
        <v>0</v>
      </c>
      <c r="E108" s="143" t="s">
        <v>270</v>
      </c>
      <c r="F108" s="145" t="s">
        <v>271</v>
      </c>
      <c r="G108" s="145">
        <v>6472</v>
      </c>
    </row>
    <row r="109" spans="1:7" s="136" customFormat="1" ht="15" x14ac:dyDescent="0.25">
      <c r="A109" s="142" t="s">
        <v>284</v>
      </c>
      <c r="B109" s="142" t="s">
        <v>278</v>
      </c>
      <c r="C109" s="143" t="s">
        <v>279</v>
      </c>
      <c r="D109" s="144">
        <v>1</v>
      </c>
      <c r="E109" s="143" t="s">
        <v>272</v>
      </c>
      <c r="F109" s="145" t="s">
        <v>271</v>
      </c>
      <c r="G109" s="145">
        <v>-3465110</v>
      </c>
    </row>
    <row r="110" spans="1:7" s="136" customFormat="1" ht="15" x14ac:dyDescent="0.25">
      <c r="A110" s="142" t="s">
        <v>284</v>
      </c>
      <c r="B110" s="142" t="s">
        <v>278</v>
      </c>
      <c r="C110" s="143" t="s">
        <v>279</v>
      </c>
      <c r="D110" s="144">
        <v>2</v>
      </c>
      <c r="E110" s="143" t="s">
        <v>273</v>
      </c>
      <c r="F110" s="145" t="s">
        <v>271</v>
      </c>
      <c r="G110" s="145">
        <v>-2</v>
      </c>
    </row>
    <row r="111" spans="1:7" s="136" customFormat="1" ht="15" x14ac:dyDescent="0.25">
      <c r="A111" s="142" t="s">
        <v>284</v>
      </c>
      <c r="B111" s="142" t="s">
        <v>278</v>
      </c>
      <c r="C111" s="143" t="s">
        <v>279</v>
      </c>
      <c r="D111" s="144">
        <v>3</v>
      </c>
      <c r="E111" s="143" t="s">
        <v>274</v>
      </c>
      <c r="F111" s="145" t="s">
        <v>271</v>
      </c>
      <c r="G111" s="145">
        <v>1922</v>
      </c>
    </row>
    <row r="112" spans="1:7" s="136" customFormat="1" ht="15" x14ac:dyDescent="0.25">
      <c r="A112" s="142" t="s">
        <v>284</v>
      </c>
      <c r="B112" s="142" t="s">
        <v>278</v>
      </c>
      <c r="C112" s="143" t="s">
        <v>279</v>
      </c>
      <c r="D112" s="144">
        <v>4</v>
      </c>
      <c r="E112" s="143" t="s">
        <v>275</v>
      </c>
      <c r="F112" s="145" t="s">
        <v>271</v>
      </c>
      <c r="G112" s="145">
        <v>476079</v>
      </c>
    </row>
    <row r="113" spans="1:7" s="136" customFormat="1" ht="15" x14ac:dyDescent="0.25">
      <c r="A113" s="142" t="s">
        <v>284</v>
      </c>
      <c r="B113" s="142" t="s">
        <v>278</v>
      </c>
      <c r="C113" s="143" t="s">
        <v>279</v>
      </c>
      <c r="D113" s="144">
        <v>5</v>
      </c>
      <c r="E113" s="143" t="s">
        <v>282</v>
      </c>
      <c r="F113" s="145" t="s">
        <v>271</v>
      </c>
      <c r="G113" s="145">
        <v>-8944</v>
      </c>
    </row>
    <row r="114" spans="1:7" s="136" customFormat="1" ht="15" x14ac:dyDescent="0.25">
      <c r="A114" s="236" t="s">
        <v>280</v>
      </c>
      <c r="B114" s="237"/>
      <c r="C114" s="237"/>
      <c r="D114" s="237"/>
      <c r="E114" s="238"/>
      <c r="F114" s="146" t="s">
        <v>271</v>
      </c>
      <c r="G114" s="146">
        <v>4635461</v>
      </c>
    </row>
    <row r="115" spans="1:7" s="136" customFormat="1" ht="15" x14ac:dyDescent="0.25">
      <c r="A115" s="142" t="s">
        <v>285</v>
      </c>
      <c r="B115" s="142" t="s">
        <v>268</v>
      </c>
      <c r="C115" s="143" t="s">
        <v>269</v>
      </c>
      <c r="D115" s="144">
        <v>0</v>
      </c>
      <c r="E115" s="143" t="s">
        <v>270</v>
      </c>
      <c r="F115" s="145" t="s">
        <v>271</v>
      </c>
      <c r="G115" s="145">
        <v>7556</v>
      </c>
    </row>
    <row r="116" spans="1:7" s="136" customFormat="1" ht="15" x14ac:dyDescent="0.25">
      <c r="A116" s="142" t="s">
        <v>285</v>
      </c>
      <c r="B116" s="142" t="s">
        <v>268</v>
      </c>
      <c r="C116" s="143" t="s">
        <v>269</v>
      </c>
      <c r="D116" s="144">
        <v>1</v>
      </c>
      <c r="E116" s="143" t="s">
        <v>272</v>
      </c>
      <c r="F116" s="145" t="s">
        <v>271</v>
      </c>
      <c r="G116" s="145">
        <v>8404741</v>
      </c>
    </row>
    <row r="117" spans="1:7" s="136" customFormat="1" ht="15" x14ac:dyDescent="0.25">
      <c r="A117" s="142" t="s">
        <v>285</v>
      </c>
      <c r="B117" s="142" t="s">
        <v>268</v>
      </c>
      <c r="C117" s="143" t="s">
        <v>269</v>
      </c>
      <c r="D117" s="144">
        <v>2</v>
      </c>
      <c r="E117" s="143" t="s">
        <v>273</v>
      </c>
      <c r="F117" s="145" t="s">
        <v>271</v>
      </c>
      <c r="G117" s="145">
        <v>43598</v>
      </c>
    </row>
    <row r="118" spans="1:7" s="136" customFormat="1" ht="15" x14ac:dyDescent="0.25">
      <c r="A118" s="142" t="s">
        <v>285</v>
      </c>
      <c r="B118" s="142" t="s">
        <v>268</v>
      </c>
      <c r="C118" s="143" t="s">
        <v>269</v>
      </c>
      <c r="D118" s="144">
        <v>3</v>
      </c>
      <c r="E118" s="143" t="s">
        <v>274</v>
      </c>
      <c r="F118" s="145" t="s">
        <v>271</v>
      </c>
      <c r="G118" s="145">
        <v>72180</v>
      </c>
    </row>
    <row r="119" spans="1:7" s="136" customFormat="1" ht="15" x14ac:dyDescent="0.25">
      <c r="A119" s="142" t="s">
        <v>285</v>
      </c>
      <c r="B119" s="142" t="s">
        <v>268</v>
      </c>
      <c r="C119" s="143" t="s">
        <v>269</v>
      </c>
      <c r="D119" s="144">
        <v>4</v>
      </c>
      <c r="E119" s="143" t="s">
        <v>275</v>
      </c>
      <c r="F119" s="145" t="s">
        <v>271</v>
      </c>
      <c r="G119" s="145">
        <v>1705610</v>
      </c>
    </row>
    <row r="120" spans="1:7" s="136" customFormat="1" ht="15" x14ac:dyDescent="0.25">
      <c r="A120" s="142" t="s">
        <v>285</v>
      </c>
      <c r="B120" s="142" t="s">
        <v>268</v>
      </c>
      <c r="C120" s="143" t="s">
        <v>269</v>
      </c>
      <c r="D120" s="144">
        <v>5</v>
      </c>
      <c r="E120" s="143" t="s">
        <v>282</v>
      </c>
      <c r="F120" s="145" t="s">
        <v>271</v>
      </c>
      <c r="G120" s="145">
        <v>-207</v>
      </c>
    </row>
    <row r="121" spans="1:7" s="136" customFormat="1" ht="15" x14ac:dyDescent="0.25">
      <c r="A121" s="142" t="s">
        <v>285</v>
      </c>
      <c r="B121" s="142" t="s">
        <v>276</v>
      </c>
      <c r="C121" s="143" t="s">
        <v>277</v>
      </c>
      <c r="D121" s="144">
        <v>0</v>
      </c>
      <c r="E121" s="143" t="s">
        <v>270</v>
      </c>
      <c r="F121" s="145" t="s">
        <v>271</v>
      </c>
      <c r="G121" s="145">
        <v>56</v>
      </c>
    </row>
    <row r="122" spans="1:7" s="136" customFormat="1" ht="15" x14ac:dyDescent="0.25">
      <c r="A122" s="142" t="s">
        <v>285</v>
      </c>
      <c r="B122" s="142" t="s">
        <v>276</v>
      </c>
      <c r="C122" s="143" t="s">
        <v>277</v>
      </c>
      <c r="D122" s="144">
        <v>1</v>
      </c>
      <c r="E122" s="143" t="s">
        <v>272</v>
      </c>
      <c r="F122" s="145" t="s">
        <v>271</v>
      </c>
      <c r="G122" s="145">
        <v>-1514748</v>
      </c>
    </row>
    <row r="123" spans="1:7" s="136" customFormat="1" ht="15" x14ac:dyDescent="0.25">
      <c r="A123" s="142" t="s">
        <v>285</v>
      </c>
      <c r="B123" s="142" t="s">
        <v>276</v>
      </c>
      <c r="C123" s="143" t="s">
        <v>277</v>
      </c>
      <c r="D123" s="144">
        <v>3</v>
      </c>
      <c r="E123" s="143" t="s">
        <v>274</v>
      </c>
      <c r="F123" s="145" t="s">
        <v>271</v>
      </c>
      <c r="G123" s="145">
        <v>1850</v>
      </c>
    </row>
    <row r="124" spans="1:7" s="136" customFormat="1" ht="15" x14ac:dyDescent="0.25">
      <c r="A124" s="142" t="s">
        <v>285</v>
      </c>
      <c r="B124" s="142" t="s">
        <v>276</v>
      </c>
      <c r="C124" s="143" t="s">
        <v>277</v>
      </c>
      <c r="D124" s="144">
        <v>4</v>
      </c>
      <c r="E124" s="143" t="s">
        <v>275</v>
      </c>
      <c r="F124" s="145" t="s">
        <v>271</v>
      </c>
      <c r="G124" s="145">
        <v>10731</v>
      </c>
    </row>
    <row r="125" spans="1:7" s="136" customFormat="1" ht="15" x14ac:dyDescent="0.25">
      <c r="A125" s="142" t="s">
        <v>285</v>
      </c>
      <c r="B125" s="142" t="s">
        <v>276</v>
      </c>
      <c r="C125" s="143" t="s">
        <v>277</v>
      </c>
      <c r="D125" s="144">
        <v>5</v>
      </c>
      <c r="E125" s="143" t="s">
        <v>282</v>
      </c>
      <c r="F125" s="145" t="s">
        <v>271</v>
      </c>
      <c r="G125" s="145">
        <v>-1796</v>
      </c>
    </row>
    <row r="126" spans="1:7" s="136" customFormat="1" ht="15" x14ac:dyDescent="0.25">
      <c r="A126" s="142" t="s">
        <v>285</v>
      </c>
      <c r="B126" s="142" t="s">
        <v>278</v>
      </c>
      <c r="C126" s="143" t="s">
        <v>279</v>
      </c>
      <c r="D126" s="144">
        <v>0</v>
      </c>
      <c r="E126" s="143" t="s">
        <v>270</v>
      </c>
      <c r="F126" s="145" t="s">
        <v>271</v>
      </c>
      <c r="G126" s="145">
        <v>13241</v>
      </c>
    </row>
    <row r="127" spans="1:7" s="136" customFormat="1" ht="15" x14ac:dyDescent="0.25">
      <c r="A127" s="142" t="s">
        <v>285</v>
      </c>
      <c r="B127" s="142" t="s">
        <v>278</v>
      </c>
      <c r="C127" s="143" t="s">
        <v>279</v>
      </c>
      <c r="D127" s="144">
        <v>1</v>
      </c>
      <c r="E127" s="143" t="s">
        <v>272</v>
      </c>
      <c r="F127" s="145" t="s">
        <v>271</v>
      </c>
      <c r="G127" s="145">
        <v>-3791271</v>
      </c>
    </row>
    <row r="128" spans="1:7" s="136" customFormat="1" ht="15" x14ac:dyDescent="0.25">
      <c r="A128" s="142" t="s">
        <v>285</v>
      </c>
      <c r="B128" s="142" t="s">
        <v>278</v>
      </c>
      <c r="C128" s="143" t="s">
        <v>279</v>
      </c>
      <c r="D128" s="144">
        <v>2</v>
      </c>
      <c r="E128" s="143" t="s">
        <v>273</v>
      </c>
      <c r="F128" s="145" t="s">
        <v>271</v>
      </c>
      <c r="G128" s="145">
        <v>-19</v>
      </c>
    </row>
    <row r="129" spans="1:7" s="136" customFormat="1" ht="15" x14ac:dyDescent="0.25">
      <c r="A129" s="142" t="s">
        <v>285</v>
      </c>
      <c r="B129" s="142" t="s">
        <v>278</v>
      </c>
      <c r="C129" s="143" t="s">
        <v>279</v>
      </c>
      <c r="D129" s="144">
        <v>3</v>
      </c>
      <c r="E129" s="143" t="s">
        <v>274</v>
      </c>
      <c r="F129" s="145" t="s">
        <v>271</v>
      </c>
      <c r="G129" s="145">
        <v>107</v>
      </c>
    </row>
    <row r="130" spans="1:7" s="136" customFormat="1" ht="15" x14ac:dyDescent="0.25">
      <c r="A130" s="142" t="s">
        <v>285</v>
      </c>
      <c r="B130" s="142" t="s">
        <v>278</v>
      </c>
      <c r="C130" s="143" t="s">
        <v>279</v>
      </c>
      <c r="D130" s="144">
        <v>4</v>
      </c>
      <c r="E130" s="143" t="s">
        <v>275</v>
      </c>
      <c r="F130" s="145" t="s">
        <v>271</v>
      </c>
      <c r="G130" s="145">
        <v>531899</v>
      </c>
    </row>
    <row r="131" spans="1:7" s="136" customFormat="1" ht="15" x14ac:dyDescent="0.25">
      <c r="A131" s="142" t="s">
        <v>285</v>
      </c>
      <c r="B131" s="142" t="s">
        <v>278</v>
      </c>
      <c r="C131" s="143" t="s">
        <v>279</v>
      </c>
      <c r="D131" s="144">
        <v>5</v>
      </c>
      <c r="E131" s="143" t="s">
        <v>282</v>
      </c>
      <c r="F131" s="145" t="s">
        <v>271</v>
      </c>
      <c r="G131" s="145">
        <v>-4671</v>
      </c>
    </row>
    <row r="132" spans="1:7" s="136" customFormat="1" ht="15" x14ac:dyDescent="0.25">
      <c r="A132" s="236" t="s">
        <v>280</v>
      </c>
      <c r="B132" s="237"/>
      <c r="C132" s="237"/>
      <c r="D132" s="237"/>
      <c r="E132" s="238"/>
      <c r="F132" s="146" t="s">
        <v>271</v>
      </c>
      <c r="G132" s="146">
        <v>5478857</v>
      </c>
    </row>
    <row r="133" spans="1:7" s="136" customFormat="1" ht="15" x14ac:dyDescent="0.25">
      <c r="A133" s="142" t="s">
        <v>286</v>
      </c>
      <c r="B133" s="142" t="s">
        <v>268</v>
      </c>
      <c r="C133" s="143" t="s">
        <v>269</v>
      </c>
      <c r="D133" s="144">
        <v>0</v>
      </c>
      <c r="E133" s="143" t="s">
        <v>270</v>
      </c>
      <c r="F133" s="145" t="s">
        <v>271</v>
      </c>
      <c r="G133" s="145">
        <v>2136</v>
      </c>
    </row>
    <row r="134" spans="1:7" s="136" customFormat="1" ht="15" x14ac:dyDescent="0.25">
      <c r="A134" s="142" t="s">
        <v>286</v>
      </c>
      <c r="B134" s="142" t="s">
        <v>268</v>
      </c>
      <c r="C134" s="143" t="s">
        <v>269</v>
      </c>
      <c r="D134" s="144">
        <v>1</v>
      </c>
      <c r="E134" s="143" t="s">
        <v>272</v>
      </c>
      <c r="F134" s="145" t="s">
        <v>271</v>
      </c>
      <c r="G134" s="145">
        <v>7163847</v>
      </c>
    </row>
    <row r="135" spans="1:7" s="136" customFormat="1" ht="15" x14ac:dyDescent="0.25">
      <c r="A135" s="142" t="s">
        <v>286</v>
      </c>
      <c r="B135" s="142" t="s">
        <v>268</v>
      </c>
      <c r="C135" s="143" t="s">
        <v>269</v>
      </c>
      <c r="D135" s="144">
        <v>2</v>
      </c>
      <c r="E135" s="143" t="s">
        <v>273</v>
      </c>
      <c r="F135" s="145" t="s">
        <v>271</v>
      </c>
      <c r="G135" s="145">
        <v>11129</v>
      </c>
    </row>
    <row r="136" spans="1:7" s="136" customFormat="1" ht="15" x14ac:dyDescent="0.25">
      <c r="A136" s="142" t="s">
        <v>286</v>
      </c>
      <c r="B136" s="142" t="s">
        <v>268</v>
      </c>
      <c r="C136" s="143" t="s">
        <v>269</v>
      </c>
      <c r="D136" s="144">
        <v>3</v>
      </c>
      <c r="E136" s="143" t="s">
        <v>274</v>
      </c>
      <c r="F136" s="145" t="s">
        <v>271</v>
      </c>
      <c r="G136" s="145">
        <v>103395</v>
      </c>
    </row>
    <row r="137" spans="1:7" s="136" customFormat="1" ht="15" x14ac:dyDescent="0.25">
      <c r="A137" s="142" t="s">
        <v>286</v>
      </c>
      <c r="B137" s="142" t="s">
        <v>268</v>
      </c>
      <c r="C137" s="143" t="s">
        <v>269</v>
      </c>
      <c r="D137" s="144">
        <v>4</v>
      </c>
      <c r="E137" s="143" t="s">
        <v>275</v>
      </c>
      <c r="F137" s="145" t="s">
        <v>271</v>
      </c>
      <c r="G137" s="145">
        <v>1228932</v>
      </c>
    </row>
    <row r="138" spans="1:7" s="136" customFormat="1" ht="15" x14ac:dyDescent="0.25">
      <c r="A138" s="142" t="s">
        <v>286</v>
      </c>
      <c r="B138" s="142" t="s">
        <v>276</v>
      </c>
      <c r="C138" s="143" t="s">
        <v>277</v>
      </c>
      <c r="D138" s="144">
        <v>1</v>
      </c>
      <c r="E138" s="143" t="s">
        <v>272</v>
      </c>
      <c r="F138" s="145" t="s">
        <v>271</v>
      </c>
      <c r="G138" s="145">
        <v>-1712754</v>
      </c>
    </row>
    <row r="139" spans="1:7" s="136" customFormat="1" ht="15" x14ac:dyDescent="0.25">
      <c r="A139" s="142" t="s">
        <v>286</v>
      </c>
      <c r="B139" s="142" t="s">
        <v>276</v>
      </c>
      <c r="C139" s="143" t="s">
        <v>277</v>
      </c>
      <c r="D139" s="144">
        <v>2</v>
      </c>
      <c r="E139" s="143" t="s">
        <v>273</v>
      </c>
      <c r="F139" s="145" t="s">
        <v>271</v>
      </c>
      <c r="G139" s="145">
        <v>1642</v>
      </c>
    </row>
    <row r="140" spans="1:7" s="136" customFormat="1" ht="15" x14ac:dyDescent="0.25">
      <c r="A140" s="142" t="s">
        <v>286</v>
      </c>
      <c r="B140" s="142" t="s">
        <v>276</v>
      </c>
      <c r="C140" s="143" t="s">
        <v>277</v>
      </c>
      <c r="D140" s="144">
        <v>3</v>
      </c>
      <c r="E140" s="143" t="s">
        <v>274</v>
      </c>
      <c r="F140" s="145" t="s">
        <v>271</v>
      </c>
      <c r="G140" s="145">
        <v>2846</v>
      </c>
    </row>
    <row r="141" spans="1:7" s="136" customFormat="1" ht="15" x14ac:dyDescent="0.25">
      <c r="A141" s="142" t="s">
        <v>286</v>
      </c>
      <c r="B141" s="142" t="s">
        <v>276</v>
      </c>
      <c r="C141" s="143" t="s">
        <v>277</v>
      </c>
      <c r="D141" s="144">
        <v>4</v>
      </c>
      <c r="E141" s="143" t="s">
        <v>275</v>
      </c>
      <c r="F141" s="145" t="s">
        <v>271</v>
      </c>
      <c r="G141" s="145">
        <v>6253</v>
      </c>
    </row>
    <row r="142" spans="1:7" s="136" customFormat="1" ht="15" x14ac:dyDescent="0.25">
      <c r="A142" s="142" t="s">
        <v>286</v>
      </c>
      <c r="B142" s="142" t="s">
        <v>278</v>
      </c>
      <c r="C142" s="143" t="s">
        <v>279</v>
      </c>
      <c r="D142" s="144">
        <v>0</v>
      </c>
      <c r="E142" s="143" t="s">
        <v>270</v>
      </c>
      <c r="F142" s="145" t="s">
        <v>271</v>
      </c>
      <c r="G142" s="145">
        <v>2107</v>
      </c>
    </row>
    <row r="143" spans="1:7" s="136" customFormat="1" ht="15" x14ac:dyDescent="0.25">
      <c r="A143" s="142" t="s">
        <v>286</v>
      </c>
      <c r="B143" s="142" t="s">
        <v>278</v>
      </c>
      <c r="C143" s="143" t="s">
        <v>279</v>
      </c>
      <c r="D143" s="144">
        <v>1</v>
      </c>
      <c r="E143" s="143" t="s">
        <v>272</v>
      </c>
      <c r="F143" s="145" t="s">
        <v>271</v>
      </c>
      <c r="G143" s="145">
        <v>-3565416</v>
      </c>
    </row>
    <row r="144" spans="1:7" s="136" customFormat="1" ht="15" x14ac:dyDescent="0.25">
      <c r="A144" s="142" t="s">
        <v>286</v>
      </c>
      <c r="B144" s="142" t="s">
        <v>278</v>
      </c>
      <c r="C144" s="143" t="s">
        <v>279</v>
      </c>
      <c r="D144" s="144">
        <v>2</v>
      </c>
      <c r="E144" s="143" t="s">
        <v>273</v>
      </c>
      <c r="F144" s="145" t="s">
        <v>271</v>
      </c>
      <c r="G144" s="145">
        <v>3806</v>
      </c>
    </row>
    <row r="145" spans="1:7" s="136" customFormat="1" ht="15" x14ac:dyDescent="0.25">
      <c r="A145" s="142" t="s">
        <v>286</v>
      </c>
      <c r="B145" s="142" t="s">
        <v>278</v>
      </c>
      <c r="C145" s="143" t="s">
        <v>279</v>
      </c>
      <c r="D145" s="144">
        <v>3</v>
      </c>
      <c r="E145" s="143" t="s">
        <v>274</v>
      </c>
      <c r="F145" s="145" t="s">
        <v>271</v>
      </c>
      <c r="G145" s="145">
        <v>5078</v>
      </c>
    </row>
    <row r="146" spans="1:7" s="136" customFormat="1" ht="15" x14ac:dyDescent="0.25">
      <c r="A146" s="142" t="s">
        <v>286</v>
      </c>
      <c r="B146" s="142" t="s">
        <v>278</v>
      </c>
      <c r="C146" s="143" t="s">
        <v>279</v>
      </c>
      <c r="D146" s="144">
        <v>4</v>
      </c>
      <c r="E146" s="143" t="s">
        <v>275</v>
      </c>
      <c r="F146" s="145" t="s">
        <v>271</v>
      </c>
      <c r="G146" s="145">
        <v>654524</v>
      </c>
    </row>
    <row r="147" spans="1:7" s="136" customFormat="1" ht="15" x14ac:dyDescent="0.25">
      <c r="A147" s="142" t="s">
        <v>286</v>
      </c>
      <c r="B147" s="142" t="s">
        <v>278</v>
      </c>
      <c r="C147" s="143" t="s">
        <v>279</v>
      </c>
      <c r="D147" s="144">
        <v>5</v>
      </c>
      <c r="E147" s="143" t="s">
        <v>282</v>
      </c>
      <c r="F147" s="145" t="s">
        <v>271</v>
      </c>
      <c r="G147" s="145">
        <v>-3078</v>
      </c>
    </row>
    <row r="148" spans="1:7" s="136" customFormat="1" ht="15" x14ac:dyDescent="0.25">
      <c r="A148" s="236" t="s">
        <v>280</v>
      </c>
      <c r="B148" s="237"/>
      <c r="C148" s="237"/>
      <c r="D148" s="237"/>
      <c r="E148" s="238"/>
      <c r="F148" s="146" t="s">
        <v>271</v>
      </c>
      <c r="G148" s="146">
        <v>3904448</v>
      </c>
    </row>
    <row r="149" spans="1:7" s="136" customFormat="1" ht="15" x14ac:dyDescent="0.25">
      <c r="A149" s="142" t="s">
        <v>287</v>
      </c>
      <c r="B149" s="142" t="s">
        <v>268</v>
      </c>
      <c r="C149" s="143" t="s">
        <v>269</v>
      </c>
      <c r="D149" s="144">
        <v>0</v>
      </c>
      <c r="E149" s="143" t="s">
        <v>270</v>
      </c>
      <c r="F149" s="145" t="s">
        <v>271</v>
      </c>
      <c r="G149" s="145">
        <v>-22042</v>
      </c>
    </row>
    <row r="150" spans="1:7" s="136" customFormat="1" ht="15" x14ac:dyDescent="0.25">
      <c r="A150" s="142" t="s">
        <v>287</v>
      </c>
      <c r="B150" s="142" t="s">
        <v>268</v>
      </c>
      <c r="C150" s="143" t="s">
        <v>269</v>
      </c>
      <c r="D150" s="144">
        <v>1</v>
      </c>
      <c r="E150" s="143" t="s">
        <v>272</v>
      </c>
      <c r="F150" s="145" t="s">
        <v>271</v>
      </c>
      <c r="G150" s="145">
        <v>6185637</v>
      </c>
    </row>
    <row r="151" spans="1:7" s="136" customFormat="1" ht="15" x14ac:dyDescent="0.25">
      <c r="A151" s="142" t="s">
        <v>287</v>
      </c>
      <c r="B151" s="142" t="s">
        <v>268</v>
      </c>
      <c r="C151" s="143" t="s">
        <v>269</v>
      </c>
      <c r="D151" s="144">
        <v>2</v>
      </c>
      <c r="E151" s="143" t="s">
        <v>273</v>
      </c>
      <c r="F151" s="145" t="s">
        <v>271</v>
      </c>
      <c r="G151" s="145">
        <v>54000</v>
      </c>
    </row>
    <row r="152" spans="1:7" s="136" customFormat="1" ht="15" x14ac:dyDescent="0.25">
      <c r="A152" s="142" t="s">
        <v>287</v>
      </c>
      <c r="B152" s="142" t="s">
        <v>268</v>
      </c>
      <c r="C152" s="143" t="s">
        <v>269</v>
      </c>
      <c r="D152" s="144">
        <v>3</v>
      </c>
      <c r="E152" s="143" t="s">
        <v>274</v>
      </c>
      <c r="F152" s="145" t="s">
        <v>271</v>
      </c>
      <c r="G152" s="145">
        <v>94742</v>
      </c>
    </row>
    <row r="153" spans="1:7" s="136" customFormat="1" ht="15" x14ac:dyDescent="0.25">
      <c r="A153" s="142" t="s">
        <v>287</v>
      </c>
      <c r="B153" s="142" t="s">
        <v>268</v>
      </c>
      <c r="C153" s="143" t="s">
        <v>269</v>
      </c>
      <c r="D153" s="144">
        <v>4</v>
      </c>
      <c r="E153" s="143" t="s">
        <v>275</v>
      </c>
      <c r="F153" s="145" t="s">
        <v>271</v>
      </c>
      <c r="G153" s="145">
        <v>1104538</v>
      </c>
    </row>
    <row r="154" spans="1:7" s="136" customFormat="1" ht="15" x14ac:dyDescent="0.25">
      <c r="A154" s="142" t="s">
        <v>287</v>
      </c>
      <c r="B154" s="142" t="s">
        <v>276</v>
      </c>
      <c r="C154" s="143" t="s">
        <v>277</v>
      </c>
      <c r="D154" s="144">
        <v>1</v>
      </c>
      <c r="E154" s="143" t="s">
        <v>272</v>
      </c>
      <c r="F154" s="145" t="s">
        <v>271</v>
      </c>
      <c r="G154" s="145">
        <v>-1600714</v>
      </c>
    </row>
    <row r="155" spans="1:7" s="136" customFormat="1" ht="15" x14ac:dyDescent="0.25">
      <c r="A155" s="142" t="s">
        <v>287</v>
      </c>
      <c r="B155" s="142" t="s">
        <v>276</v>
      </c>
      <c r="C155" s="143" t="s">
        <v>277</v>
      </c>
      <c r="D155" s="144">
        <v>2</v>
      </c>
      <c r="E155" s="143" t="s">
        <v>273</v>
      </c>
      <c r="F155" s="145" t="s">
        <v>271</v>
      </c>
      <c r="G155" s="145">
        <v>100</v>
      </c>
    </row>
    <row r="156" spans="1:7" s="136" customFormat="1" ht="15" x14ac:dyDescent="0.25">
      <c r="A156" s="142" t="s">
        <v>287</v>
      </c>
      <c r="B156" s="142" t="s">
        <v>276</v>
      </c>
      <c r="C156" s="143" t="s">
        <v>277</v>
      </c>
      <c r="D156" s="144">
        <v>3</v>
      </c>
      <c r="E156" s="143" t="s">
        <v>274</v>
      </c>
      <c r="F156" s="145" t="s">
        <v>271</v>
      </c>
      <c r="G156" s="145">
        <v>11</v>
      </c>
    </row>
    <row r="157" spans="1:7" s="136" customFormat="1" ht="15" x14ac:dyDescent="0.25">
      <c r="A157" s="142" t="s">
        <v>287</v>
      </c>
      <c r="B157" s="142" t="s">
        <v>276</v>
      </c>
      <c r="C157" s="143" t="s">
        <v>277</v>
      </c>
      <c r="D157" s="144">
        <v>4</v>
      </c>
      <c r="E157" s="143" t="s">
        <v>275</v>
      </c>
      <c r="F157" s="145" t="s">
        <v>271</v>
      </c>
      <c r="G157" s="145">
        <v>2207</v>
      </c>
    </row>
    <row r="158" spans="1:7" s="136" customFormat="1" ht="15" x14ac:dyDescent="0.25">
      <c r="A158" s="142" t="s">
        <v>287</v>
      </c>
      <c r="B158" s="142" t="s">
        <v>278</v>
      </c>
      <c r="C158" s="143" t="s">
        <v>279</v>
      </c>
      <c r="D158" s="144">
        <v>0</v>
      </c>
      <c r="E158" s="143" t="s">
        <v>270</v>
      </c>
      <c r="F158" s="145" t="s">
        <v>271</v>
      </c>
      <c r="G158" s="145">
        <v>1504</v>
      </c>
    </row>
    <row r="159" spans="1:7" s="136" customFormat="1" ht="15" x14ac:dyDescent="0.25">
      <c r="A159" s="142" t="s">
        <v>287</v>
      </c>
      <c r="B159" s="142" t="s">
        <v>278</v>
      </c>
      <c r="C159" s="143" t="s">
        <v>279</v>
      </c>
      <c r="D159" s="144">
        <v>1</v>
      </c>
      <c r="E159" s="143" t="s">
        <v>272</v>
      </c>
      <c r="F159" s="145" t="s">
        <v>271</v>
      </c>
      <c r="G159" s="145">
        <v>-3900448</v>
      </c>
    </row>
    <row r="160" spans="1:7" s="136" customFormat="1" ht="15" x14ac:dyDescent="0.25">
      <c r="A160" s="142" t="s">
        <v>287</v>
      </c>
      <c r="B160" s="142" t="s">
        <v>278</v>
      </c>
      <c r="C160" s="143" t="s">
        <v>279</v>
      </c>
      <c r="D160" s="144">
        <v>2</v>
      </c>
      <c r="E160" s="143" t="s">
        <v>273</v>
      </c>
      <c r="F160" s="145" t="s">
        <v>271</v>
      </c>
      <c r="G160" s="145">
        <v>1838</v>
      </c>
    </row>
    <row r="161" spans="1:7" s="136" customFormat="1" ht="15" x14ac:dyDescent="0.25">
      <c r="A161" s="142" t="s">
        <v>287</v>
      </c>
      <c r="B161" s="142" t="s">
        <v>278</v>
      </c>
      <c r="C161" s="143" t="s">
        <v>279</v>
      </c>
      <c r="D161" s="144">
        <v>3</v>
      </c>
      <c r="E161" s="143" t="s">
        <v>274</v>
      </c>
      <c r="F161" s="145" t="s">
        <v>271</v>
      </c>
      <c r="G161" s="145">
        <v>-3445</v>
      </c>
    </row>
    <row r="162" spans="1:7" s="136" customFormat="1" ht="15" x14ac:dyDescent="0.25">
      <c r="A162" s="142" t="s">
        <v>287</v>
      </c>
      <c r="B162" s="142" t="s">
        <v>278</v>
      </c>
      <c r="C162" s="143" t="s">
        <v>279</v>
      </c>
      <c r="D162" s="144">
        <v>4</v>
      </c>
      <c r="E162" s="143" t="s">
        <v>275</v>
      </c>
      <c r="F162" s="145" t="s">
        <v>271</v>
      </c>
      <c r="G162" s="145">
        <v>551554</v>
      </c>
    </row>
    <row r="163" spans="1:7" s="136" customFormat="1" ht="15" x14ac:dyDescent="0.25">
      <c r="A163" s="236" t="s">
        <v>280</v>
      </c>
      <c r="B163" s="237"/>
      <c r="C163" s="237"/>
      <c r="D163" s="237"/>
      <c r="E163" s="238"/>
      <c r="F163" s="146" t="s">
        <v>271</v>
      </c>
      <c r="G163" s="146">
        <v>2469480</v>
      </c>
    </row>
    <row r="164" spans="1:7" s="136" customFormat="1" ht="15" x14ac:dyDescent="0.25">
      <c r="A164" s="142" t="s">
        <v>288</v>
      </c>
      <c r="B164" s="142" t="s">
        <v>268</v>
      </c>
      <c r="C164" s="143" t="s">
        <v>269</v>
      </c>
      <c r="D164" s="144">
        <v>0</v>
      </c>
      <c r="E164" s="143" t="s">
        <v>270</v>
      </c>
      <c r="F164" s="145" t="s">
        <v>271</v>
      </c>
      <c r="G164" s="145">
        <v>-12490</v>
      </c>
    </row>
    <row r="165" spans="1:7" s="136" customFormat="1" ht="15" x14ac:dyDescent="0.25">
      <c r="A165" s="142" t="s">
        <v>288</v>
      </c>
      <c r="B165" s="142" t="s">
        <v>268</v>
      </c>
      <c r="C165" s="143" t="s">
        <v>269</v>
      </c>
      <c r="D165" s="144">
        <v>1</v>
      </c>
      <c r="E165" s="143" t="s">
        <v>272</v>
      </c>
      <c r="F165" s="145" t="s">
        <v>271</v>
      </c>
      <c r="G165" s="145">
        <v>8617286</v>
      </c>
    </row>
    <row r="166" spans="1:7" s="136" customFormat="1" ht="15" x14ac:dyDescent="0.25">
      <c r="A166" s="142" t="s">
        <v>288</v>
      </c>
      <c r="B166" s="142" t="s">
        <v>268</v>
      </c>
      <c r="C166" s="143" t="s">
        <v>269</v>
      </c>
      <c r="D166" s="144">
        <v>2</v>
      </c>
      <c r="E166" s="143" t="s">
        <v>273</v>
      </c>
      <c r="F166" s="145" t="s">
        <v>271</v>
      </c>
      <c r="G166" s="145">
        <v>78516</v>
      </c>
    </row>
    <row r="167" spans="1:7" s="136" customFormat="1" ht="15" x14ac:dyDescent="0.25">
      <c r="A167" s="142" t="s">
        <v>288</v>
      </c>
      <c r="B167" s="142" t="s">
        <v>268</v>
      </c>
      <c r="C167" s="143" t="s">
        <v>269</v>
      </c>
      <c r="D167" s="144">
        <v>3</v>
      </c>
      <c r="E167" s="143" t="s">
        <v>274</v>
      </c>
      <c r="F167" s="145" t="s">
        <v>271</v>
      </c>
      <c r="G167" s="145">
        <v>112203</v>
      </c>
    </row>
    <row r="168" spans="1:7" s="136" customFormat="1" ht="15" x14ac:dyDescent="0.25">
      <c r="A168" s="142" t="s">
        <v>288</v>
      </c>
      <c r="B168" s="142" t="s">
        <v>268</v>
      </c>
      <c r="C168" s="143" t="s">
        <v>269</v>
      </c>
      <c r="D168" s="144">
        <v>4</v>
      </c>
      <c r="E168" s="143" t="s">
        <v>275</v>
      </c>
      <c r="F168" s="145" t="s">
        <v>271</v>
      </c>
      <c r="G168" s="145">
        <v>1292046</v>
      </c>
    </row>
    <row r="169" spans="1:7" s="136" customFormat="1" ht="15" x14ac:dyDescent="0.25">
      <c r="A169" s="142" t="s">
        <v>288</v>
      </c>
      <c r="B169" s="142" t="s">
        <v>268</v>
      </c>
      <c r="C169" s="143" t="s">
        <v>269</v>
      </c>
      <c r="D169" s="144">
        <v>5</v>
      </c>
      <c r="E169" s="143" t="s">
        <v>282</v>
      </c>
      <c r="F169" s="145" t="s">
        <v>271</v>
      </c>
      <c r="G169" s="145">
        <v>9</v>
      </c>
    </row>
    <row r="170" spans="1:7" s="136" customFormat="1" ht="15" x14ac:dyDescent="0.25">
      <c r="A170" s="142" t="s">
        <v>288</v>
      </c>
      <c r="B170" s="142" t="s">
        <v>276</v>
      </c>
      <c r="C170" s="143" t="s">
        <v>277</v>
      </c>
      <c r="D170" s="144">
        <v>1</v>
      </c>
      <c r="E170" s="143" t="s">
        <v>272</v>
      </c>
      <c r="F170" s="145" t="s">
        <v>271</v>
      </c>
      <c r="G170" s="145">
        <v>-2261182</v>
      </c>
    </row>
    <row r="171" spans="1:7" s="136" customFormat="1" ht="15" x14ac:dyDescent="0.25">
      <c r="A171" s="142" t="s">
        <v>288</v>
      </c>
      <c r="B171" s="142" t="s">
        <v>276</v>
      </c>
      <c r="C171" s="143" t="s">
        <v>277</v>
      </c>
      <c r="D171" s="144">
        <v>2</v>
      </c>
      <c r="E171" s="143" t="s">
        <v>273</v>
      </c>
      <c r="F171" s="145" t="s">
        <v>271</v>
      </c>
      <c r="G171" s="145">
        <v>85</v>
      </c>
    </row>
    <row r="172" spans="1:7" s="136" customFormat="1" ht="15" x14ac:dyDescent="0.25">
      <c r="A172" s="142" t="s">
        <v>288</v>
      </c>
      <c r="B172" s="142" t="s">
        <v>276</v>
      </c>
      <c r="C172" s="143" t="s">
        <v>277</v>
      </c>
      <c r="D172" s="144">
        <v>3</v>
      </c>
      <c r="E172" s="143" t="s">
        <v>274</v>
      </c>
      <c r="F172" s="145" t="s">
        <v>271</v>
      </c>
      <c r="G172" s="145">
        <v>13</v>
      </c>
    </row>
    <row r="173" spans="1:7" s="136" customFormat="1" ht="15" x14ac:dyDescent="0.25">
      <c r="A173" s="142" t="s">
        <v>288</v>
      </c>
      <c r="B173" s="142" t="s">
        <v>276</v>
      </c>
      <c r="C173" s="143" t="s">
        <v>277</v>
      </c>
      <c r="D173" s="144">
        <v>4</v>
      </c>
      <c r="E173" s="143" t="s">
        <v>275</v>
      </c>
      <c r="F173" s="145" t="s">
        <v>271</v>
      </c>
      <c r="G173" s="145">
        <v>7613</v>
      </c>
    </row>
    <row r="174" spans="1:7" s="136" customFormat="1" ht="15" x14ac:dyDescent="0.25">
      <c r="A174" s="142" t="s">
        <v>288</v>
      </c>
      <c r="B174" s="142" t="s">
        <v>278</v>
      </c>
      <c r="C174" s="143" t="s">
        <v>279</v>
      </c>
      <c r="D174" s="144">
        <v>0</v>
      </c>
      <c r="E174" s="143" t="s">
        <v>270</v>
      </c>
      <c r="F174" s="145" t="s">
        <v>271</v>
      </c>
      <c r="G174" s="145">
        <v>1399</v>
      </c>
    </row>
    <row r="175" spans="1:7" s="136" customFormat="1" ht="15" x14ac:dyDescent="0.25">
      <c r="A175" s="142" t="s">
        <v>288</v>
      </c>
      <c r="B175" s="142" t="s">
        <v>278</v>
      </c>
      <c r="C175" s="143" t="s">
        <v>279</v>
      </c>
      <c r="D175" s="144">
        <v>1</v>
      </c>
      <c r="E175" s="143" t="s">
        <v>272</v>
      </c>
      <c r="F175" s="145" t="s">
        <v>271</v>
      </c>
      <c r="G175" s="145">
        <v>-4308303</v>
      </c>
    </row>
    <row r="176" spans="1:7" s="136" customFormat="1" ht="15" x14ac:dyDescent="0.25">
      <c r="A176" s="142" t="s">
        <v>288</v>
      </c>
      <c r="B176" s="142" t="s">
        <v>278</v>
      </c>
      <c r="C176" s="143" t="s">
        <v>279</v>
      </c>
      <c r="D176" s="144">
        <v>2</v>
      </c>
      <c r="E176" s="143" t="s">
        <v>273</v>
      </c>
      <c r="F176" s="145" t="s">
        <v>271</v>
      </c>
      <c r="G176" s="145">
        <v>1409</v>
      </c>
    </row>
    <row r="177" spans="1:7" s="136" customFormat="1" ht="15" x14ac:dyDescent="0.25">
      <c r="A177" s="142" t="s">
        <v>288</v>
      </c>
      <c r="B177" s="142" t="s">
        <v>278</v>
      </c>
      <c r="C177" s="143" t="s">
        <v>279</v>
      </c>
      <c r="D177" s="144">
        <v>3</v>
      </c>
      <c r="E177" s="143" t="s">
        <v>274</v>
      </c>
      <c r="F177" s="145" t="s">
        <v>271</v>
      </c>
      <c r="G177" s="145">
        <v>-13047</v>
      </c>
    </row>
    <row r="178" spans="1:7" s="136" customFormat="1" ht="15" x14ac:dyDescent="0.25">
      <c r="A178" s="142" t="s">
        <v>288</v>
      </c>
      <c r="B178" s="142" t="s">
        <v>278</v>
      </c>
      <c r="C178" s="143" t="s">
        <v>279</v>
      </c>
      <c r="D178" s="144">
        <v>4</v>
      </c>
      <c r="E178" s="143" t="s">
        <v>275</v>
      </c>
      <c r="F178" s="145" t="s">
        <v>271</v>
      </c>
      <c r="G178" s="145">
        <v>561145</v>
      </c>
    </row>
    <row r="179" spans="1:7" s="136" customFormat="1" ht="15" x14ac:dyDescent="0.25">
      <c r="A179" s="236" t="s">
        <v>280</v>
      </c>
      <c r="B179" s="237"/>
      <c r="C179" s="237"/>
      <c r="D179" s="237"/>
      <c r="E179" s="238"/>
      <c r="F179" s="146" t="s">
        <v>271</v>
      </c>
      <c r="G179" s="146">
        <v>4076701</v>
      </c>
    </row>
    <row r="180" spans="1:7" s="136" customFormat="1" ht="15" x14ac:dyDescent="0.25">
      <c r="A180" s="142" t="s">
        <v>289</v>
      </c>
      <c r="B180" s="142" t="s">
        <v>268</v>
      </c>
      <c r="C180" s="143" t="s">
        <v>269</v>
      </c>
      <c r="D180" s="144">
        <v>0</v>
      </c>
      <c r="E180" s="143" t="s">
        <v>270</v>
      </c>
      <c r="F180" s="145" t="s">
        <v>271</v>
      </c>
      <c r="G180" s="145">
        <v>-519</v>
      </c>
    </row>
    <row r="181" spans="1:7" s="136" customFormat="1" ht="15" x14ac:dyDescent="0.25">
      <c r="A181" s="142" t="s">
        <v>289</v>
      </c>
      <c r="B181" s="142" t="s">
        <v>268</v>
      </c>
      <c r="C181" s="143" t="s">
        <v>269</v>
      </c>
      <c r="D181" s="144">
        <v>1</v>
      </c>
      <c r="E181" s="143" t="s">
        <v>272</v>
      </c>
      <c r="F181" s="145" t="s">
        <v>271</v>
      </c>
      <c r="G181" s="145">
        <v>8545412</v>
      </c>
    </row>
    <row r="182" spans="1:7" s="136" customFormat="1" ht="15" x14ac:dyDescent="0.25">
      <c r="A182" s="142" t="s">
        <v>289</v>
      </c>
      <c r="B182" s="142" t="s">
        <v>268</v>
      </c>
      <c r="C182" s="143" t="s">
        <v>269</v>
      </c>
      <c r="D182" s="144">
        <v>2</v>
      </c>
      <c r="E182" s="143" t="s">
        <v>273</v>
      </c>
      <c r="F182" s="145" t="s">
        <v>271</v>
      </c>
      <c r="G182" s="145">
        <v>32841</v>
      </c>
    </row>
    <row r="183" spans="1:7" s="136" customFormat="1" ht="15" x14ac:dyDescent="0.25">
      <c r="A183" s="142" t="s">
        <v>289</v>
      </c>
      <c r="B183" s="142" t="s">
        <v>268</v>
      </c>
      <c r="C183" s="143" t="s">
        <v>269</v>
      </c>
      <c r="D183" s="144">
        <v>3</v>
      </c>
      <c r="E183" s="143" t="s">
        <v>274</v>
      </c>
      <c r="F183" s="145" t="s">
        <v>271</v>
      </c>
      <c r="G183" s="145">
        <v>118906</v>
      </c>
    </row>
    <row r="184" spans="1:7" s="136" customFormat="1" ht="15" x14ac:dyDescent="0.25">
      <c r="A184" s="142" t="s">
        <v>289</v>
      </c>
      <c r="B184" s="142" t="s">
        <v>268</v>
      </c>
      <c r="C184" s="143" t="s">
        <v>269</v>
      </c>
      <c r="D184" s="144">
        <v>4</v>
      </c>
      <c r="E184" s="143" t="s">
        <v>275</v>
      </c>
      <c r="F184" s="145" t="s">
        <v>271</v>
      </c>
      <c r="G184" s="145">
        <v>1246749</v>
      </c>
    </row>
    <row r="185" spans="1:7" s="136" customFormat="1" ht="15" x14ac:dyDescent="0.25">
      <c r="A185" s="142" t="s">
        <v>289</v>
      </c>
      <c r="B185" s="142" t="s">
        <v>268</v>
      </c>
      <c r="C185" s="143" t="s">
        <v>269</v>
      </c>
      <c r="D185" s="144">
        <v>5</v>
      </c>
      <c r="E185" s="143" t="s">
        <v>282</v>
      </c>
      <c r="F185" s="145" t="s">
        <v>271</v>
      </c>
      <c r="G185" s="145">
        <v>-17424</v>
      </c>
    </row>
    <row r="186" spans="1:7" s="136" customFormat="1" ht="15" x14ac:dyDescent="0.25">
      <c r="A186" s="142" t="s">
        <v>289</v>
      </c>
      <c r="B186" s="142" t="s">
        <v>276</v>
      </c>
      <c r="C186" s="143" t="s">
        <v>277</v>
      </c>
      <c r="D186" s="144">
        <v>1</v>
      </c>
      <c r="E186" s="143" t="s">
        <v>272</v>
      </c>
      <c r="F186" s="145" t="s">
        <v>271</v>
      </c>
      <c r="G186" s="145">
        <v>-2588116</v>
      </c>
    </row>
    <row r="187" spans="1:7" s="136" customFormat="1" ht="15" x14ac:dyDescent="0.25">
      <c r="A187" s="142" t="s">
        <v>289</v>
      </c>
      <c r="B187" s="142" t="s">
        <v>276</v>
      </c>
      <c r="C187" s="143" t="s">
        <v>277</v>
      </c>
      <c r="D187" s="144">
        <v>2</v>
      </c>
      <c r="E187" s="143" t="s">
        <v>273</v>
      </c>
      <c r="F187" s="145" t="s">
        <v>271</v>
      </c>
      <c r="G187" s="145">
        <v>80</v>
      </c>
    </row>
    <row r="188" spans="1:7" s="136" customFormat="1" ht="15" x14ac:dyDescent="0.25">
      <c r="A188" s="142" t="s">
        <v>289</v>
      </c>
      <c r="B188" s="142" t="s">
        <v>276</v>
      </c>
      <c r="C188" s="143" t="s">
        <v>277</v>
      </c>
      <c r="D188" s="144">
        <v>3</v>
      </c>
      <c r="E188" s="143" t="s">
        <v>274</v>
      </c>
      <c r="F188" s="145" t="s">
        <v>271</v>
      </c>
      <c r="G188" s="145">
        <v>6</v>
      </c>
    </row>
    <row r="189" spans="1:7" s="136" customFormat="1" ht="15" x14ac:dyDescent="0.25">
      <c r="A189" s="142" t="s">
        <v>289</v>
      </c>
      <c r="B189" s="142" t="s">
        <v>276</v>
      </c>
      <c r="C189" s="143" t="s">
        <v>277</v>
      </c>
      <c r="D189" s="144">
        <v>4</v>
      </c>
      <c r="E189" s="143" t="s">
        <v>275</v>
      </c>
      <c r="F189" s="145" t="s">
        <v>271</v>
      </c>
      <c r="G189" s="145">
        <v>6124</v>
      </c>
    </row>
    <row r="190" spans="1:7" s="136" customFormat="1" ht="15" x14ac:dyDescent="0.25">
      <c r="A190" s="142" t="s">
        <v>289</v>
      </c>
      <c r="B190" s="142" t="s">
        <v>278</v>
      </c>
      <c r="C190" s="143" t="s">
        <v>279</v>
      </c>
      <c r="D190" s="144">
        <v>0</v>
      </c>
      <c r="E190" s="143" t="s">
        <v>270</v>
      </c>
      <c r="F190" s="145" t="s">
        <v>271</v>
      </c>
      <c r="G190" s="145">
        <v>1059</v>
      </c>
    </row>
    <row r="191" spans="1:7" s="136" customFormat="1" ht="15" x14ac:dyDescent="0.25">
      <c r="A191" s="142" t="s">
        <v>289</v>
      </c>
      <c r="B191" s="142" t="s">
        <v>278</v>
      </c>
      <c r="C191" s="143" t="s">
        <v>279</v>
      </c>
      <c r="D191" s="144">
        <v>1</v>
      </c>
      <c r="E191" s="143" t="s">
        <v>272</v>
      </c>
      <c r="F191" s="145" t="s">
        <v>271</v>
      </c>
      <c r="G191" s="145">
        <v>-3946480</v>
      </c>
    </row>
    <row r="192" spans="1:7" s="136" customFormat="1" ht="15" x14ac:dyDescent="0.25">
      <c r="A192" s="142" t="s">
        <v>289</v>
      </c>
      <c r="B192" s="142" t="s">
        <v>278</v>
      </c>
      <c r="C192" s="143" t="s">
        <v>279</v>
      </c>
      <c r="D192" s="144">
        <v>2</v>
      </c>
      <c r="E192" s="143" t="s">
        <v>273</v>
      </c>
      <c r="F192" s="145" t="s">
        <v>271</v>
      </c>
      <c r="G192" s="145">
        <v>378</v>
      </c>
    </row>
    <row r="193" spans="1:7" s="136" customFormat="1" ht="15" x14ac:dyDescent="0.25">
      <c r="A193" s="142" t="s">
        <v>289</v>
      </c>
      <c r="B193" s="142" t="s">
        <v>278</v>
      </c>
      <c r="C193" s="143" t="s">
        <v>279</v>
      </c>
      <c r="D193" s="144">
        <v>3</v>
      </c>
      <c r="E193" s="143" t="s">
        <v>274</v>
      </c>
      <c r="F193" s="145" t="s">
        <v>271</v>
      </c>
      <c r="G193" s="145">
        <v>-7872</v>
      </c>
    </row>
    <row r="194" spans="1:7" s="136" customFormat="1" ht="15" x14ac:dyDescent="0.25">
      <c r="A194" s="142" t="s">
        <v>289</v>
      </c>
      <c r="B194" s="142" t="s">
        <v>278</v>
      </c>
      <c r="C194" s="143" t="s">
        <v>279</v>
      </c>
      <c r="D194" s="144">
        <v>4</v>
      </c>
      <c r="E194" s="143" t="s">
        <v>275</v>
      </c>
      <c r="F194" s="145" t="s">
        <v>271</v>
      </c>
      <c r="G194" s="145">
        <v>446048</v>
      </c>
    </row>
    <row r="195" spans="1:7" s="136" customFormat="1" ht="15" x14ac:dyDescent="0.25">
      <c r="A195" s="142" t="s">
        <v>289</v>
      </c>
      <c r="B195" s="142" t="s">
        <v>278</v>
      </c>
      <c r="C195" s="143" t="s">
        <v>279</v>
      </c>
      <c r="D195" s="144">
        <v>5</v>
      </c>
      <c r="E195" s="143" t="s">
        <v>282</v>
      </c>
      <c r="F195" s="145" t="s">
        <v>271</v>
      </c>
      <c r="G195" s="145">
        <v>517</v>
      </c>
    </row>
    <row r="196" spans="1:7" s="136" customFormat="1" ht="15" x14ac:dyDescent="0.25">
      <c r="A196" s="236" t="s">
        <v>280</v>
      </c>
      <c r="B196" s="237"/>
      <c r="C196" s="237"/>
      <c r="D196" s="237"/>
      <c r="E196" s="238"/>
      <c r="F196" s="146" t="s">
        <v>271</v>
      </c>
      <c r="G196" s="146">
        <v>3837708</v>
      </c>
    </row>
    <row r="197" spans="1:7" s="136" customFormat="1" ht="15" x14ac:dyDescent="0.25">
      <c r="A197" s="142" t="s">
        <v>290</v>
      </c>
      <c r="B197" s="142" t="s">
        <v>268</v>
      </c>
      <c r="C197" s="143" t="s">
        <v>269</v>
      </c>
      <c r="D197" s="144">
        <v>0</v>
      </c>
      <c r="E197" s="143" t="s">
        <v>270</v>
      </c>
      <c r="F197" s="145" t="s">
        <v>271</v>
      </c>
      <c r="G197" s="145">
        <v>-1649</v>
      </c>
    </row>
    <row r="198" spans="1:7" s="136" customFormat="1" ht="15" x14ac:dyDescent="0.25">
      <c r="A198" s="142" t="s">
        <v>290</v>
      </c>
      <c r="B198" s="142" t="s">
        <v>268</v>
      </c>
      <c r="C198" s="143" t="s">
        <v>269</v>
      </c>
      <c r="D198" s="144">
        <v>1</v>
      </c>
      <c r="E198" s="143" t="s">
        <v>272</v>
      </c>
      <c r="F198" s="145" t="s">
        <v>271</v>
      </c>
      <c r="G198" s="145">
        <v>8131116</v>
      </c>
    </row>
    <row r="199" spans="1:7" s="136" customFormat="1" ht="15" x14ac:dyDescent="0.25">
      <c r="A199" s="142" t="s">
        <v>290</v>
      </c>
      <c r="B199" s="142" t="s">
        <v>268</v>
      </c>
      <c r="C199" s="143" t="s">
        <v>269</v>
      </c>
      <c r="D199" s="144">
        <v>2</v>
      </c>
      <c r="E199" s="143" t="s">
        <v>273</v>
      </c>
      <c r="F199" s="145" t="s">
        <v>271</v>
      </c>
      <c r="G199" s="145">
        <v>30362</v>
      </c>
    </row>
    <row r="200" spans="1:7" s="136" customFormat="1" ht="15" x14ac:dyDescent="0.25">
      <c r="A200" s="142" t="s">
        <v>290</v>
      </c>
      <c r="B200" s="142" t="s">
        <v>268</v>
      </c>
      <c r="C200" s="143" t="s">
        <v>269</v>
      </c>
      <c r="D200" s="144">
        <v>3</v>
      </c>
      <c r="E200" s="143" t="s">
        <v>274</v>
      </c>
      <c r="F200" s="145" t="s">
        <v>271</v>
      </c>
      <c r="G200" s="145">
        <v>74292</v>
      </c>
    </row>
    <row r="201" spans="1:7" s="136" customFormat="1" ht="15" x14ac:dyDescent="0.25">
      <c r="A201" s="142" t="s">
        <v>290</v>
      </c>
      <c r="B201" s="142" t="s">
        <v>268</v>
      </c>
      <c r="C201" s="143" t="s">
        <v>269</v>
      </c>
      <c r="D201" s="144">
        <v>4</v>
      </c>
      <c r="E201" s="143" t="s">
        <v>275</v>
      </c>
      <c r="F201" s="145" t="s">
        <v>271</v>
      </c>
      <c r="G201" s="145">
        <v>1469295</v>
      </c>
    </row>
    <row r="202" spans="1:7" s="136" customFormat="1" ht="15" x14ac:dyDescent="0.25">
      <c r="A202" s="142" t="s">
        <v>290</v>
      </c>
      <c r="B202" s="142" t="s">
        <v>268</v>
      </c>
      <c r="C202" s="143" t="s">
        <v>269</v>
      </c>
      <c r="D202" s="144">
        <v>5</v>
      </c>
      <c r="E202" s="143" t="s">
        <v>282</v>
      </c>
      <c r="F202" s="145" t="s">
        <v>271</v>
      </c>
      <c r="G202" s="145">
        <v>2662</v>
      </c>
    </row>
    <row r="203" spans="1:7" s="136" customFormat="1" ht="15" x14ac:dyDescent="0.25">
      <c r="A203" s="142" t="s">
        <v>290</v>
      </c>
      <c r="B203" s="142" t="s">
        <v>276</v>
      </c>
      <c r="C203" s="143" t="s">
        <v>277</v>
      </c>
      <c r="D203" s="144">
        <v>1</v>
      </c>
      <c r="E203" s="143" t="s">
        <v>272</v>
      </c>
      <c r="F203" s="145" t="s">
        <v>271</v>
      </c>
      <c r="G203" s="145">
        <v>-2180748</v>
      </c>
    </row>
    <row r="204" spans="1:7" s="136" customFormat="1" ht="15" x14ac:dyDescent="0.25">
      <c r="A204" s="142" t="s">
        <v>290</v>
      </c>
      <c r="B204" s="142" t="s">
        <v>276</v>
      </c>
      <c r="C204" s="143" t="s">
        <v>277</v>
      </c>
      <c r="D204" s="144">
        <v>2</v>
      </c>
      <c r="E204" s="143" t="s">
        <v>273</v>
      </c>
      <c r="F204" s="145" t="s">
        <v>271</v>
      </c>
      <c r="G204" s="145">
        <v>42</v>
      </c>
    </row>
    <row r="205" spans="1:7" s="136" customFormat="1" ht="15" x14ac:dyDescent="0.25">
      <c r="A205" s="142" t="s">
        <v>290</v>
      </c>
      <c r="B205" s="142" t="s">
        <v>276</v>
      </c>
      <c r="C205" s="143" t="s">
        <v>277</v>
      </c>
      <c r="D205" s="144">
        <v>3</v>
      </c>
      <c r="E205" s="143" t="s">
        <v>274</v>
      </c>
      <c r="F205" s="145" t="s">
        <v>271</v>
      </c>
      <c r="G205" s="145">
        <v>-1</v>
      </c>
    </row>
    <row r="206" spans="1:7" s="136" customFormat="1" ht="15" x14ac:dyDescent="0.25">
      <c r="A206" s="142" t="s">
        <v>290</v>
      </c>
      <c r="B206" s="142" t="s">
        <v>276</v>
      </c>
      <c r="C206" s="143" t="s">
        <v>277</v>
      </c>
      <c r="D206" s="144">
        <v>4</v>
      </c>
      <c r="E206" s="143" t="s">
        <v>275</v>
      </c>
      <c r="F206" s="145" t="s">
        <v>271</v>
      </c>
      <c r="G206" s="145">
        <v>724</v>
      </c>
    </row>
    <row r="207" spans="1:7" s="136" customFormat="1" ht="15" x14ac:dyDescent="0.25">
      <c r="A207" s="142" t="s">
        <v>290</v>
      </c>
      <c r="B207" s="142" t="s">
        <v>278</v>
      </c>
      <c r="C207" s="143" t="s">
        <v>279</v>
      </c>
      <c r="D207" s="144">
        <v>0</v>
      </c>
      <c r="E207" s="143" t="s">
        <v>270</v>
      </c>
      <c r="F207" s="145" t="s">
        <v>271</v>
      </c>
      <c r="G207" s="145">
        <v>244</v>
      </c>
    </row>
    <row r="208" spans="1:7" s="136" customFormat="1" ht="15" x14ac:dyDescent="0.25">
      <c r="A208" s="142" t="s">
        <v>290</v>
      </c>
      <c r="B208" s="142" t="s">
        <v>278</v>
      </c>
      <c r="C208" s="143" t="s">
        <v>279</v>
      </c>
      <c r="D208" s="144">
        <v>1</v>
      </c>
      <c r="E208" s="143" t="s">
        <v>272</v>
      </c>
      <c r="F208" s="145" t="s">
        <v>271</v>
      </c>
      <c r="G208" s="145">
        <v>-4765065</v>
      </c>
    </row>
    <row r="209" spans="1:10" s="136" customFormat="1" ht="15" x14ac:dyDescent="0.25">
      <c r="A209" s="142" t="s">
        <v>290</v>
      </c>
      <c r="B209" s="142" t="s">
        <v>278</v>
      </c>
      <c r="C209" s="143" t="s">
        <v>279</v>
      </c>
      <c r="D209" s="144">
        <v>2</v>
      </c>
      <c r="E209" s="143" t="s">
        <v>273</v>
      </c>
      <c r="F209" s="145" t="s">
        <v>271</v>
      </c>
      <c r="G209" s="145">
        <v>177</v>
      </c>
    </row>
    <row r="210" spans="1:10" s="136" customFormat="1" ht="15" x14ac:dyDescent="0.25">
      <c r="A210" s="142" t="s">
        <v>290</v>
      </c>
      <c r="B210" s="142" t="s">
        <v>278</v>
      </c>
      <c r="C210" s="143" t="s">
        <v>279</v>
      </c>
      <c r="D210" s="144">
        <v>3</v>
      </c>
      <c r="E210" s="143" t="s">
        <v>274</v>
      </c>
      <c r="F210" s="145" t="s">
        <v>271</v>
      </c>
      <c r="G210" s="145">
        <v>-2154</v>
      </c>
    </row>
    <row r="211" spans="1:10" s="136" customFormat="1" ht="15" x14ac:dyDescent="0.25">
      <c r="A211" s="142" t="s">
        <v>290</v>
      </c>
      <c r="B211" s="142" t="s">
        <v>278</v>
      </c>
      <c r="C211" s="143" t="s">
        <v>279</v>
      </c>
      <c r="D211" s="144">
        <v>4</v>
      </c>
      <c r="E211" s="143" t="s">
        <v>275</v>
      </c>
      <c r="F211" s="145" t="s">
        <v>271</v>
      </c>
      <c r="G211" s="145">
        <v>443842</v>
      </c>
    </row>
    <row r="212" spans="1:10" s="136" customFormat="1" ht="15" x14ac:dyDescent="0.25">
      <c r="A212" s="142" t="s">
        <v>290</v>
      </c>
      <c r="B212" s="142" t="s">
        <v>278</v>
      </c>
      <c r="C212" s="143" t="s">
        <v>279</v>
      </c>
      <c r="D212" s="144">
        <v>5</v>
      </c>
      <c r="E212" s="143" t="s">
        <v>282</v>
      </c>
      <c r="F212" s="145" t="s">
        <v>271</v>
      </c>
      <c r="G212" s="145">
        <v>-149</v>
      </c>
    </row>
    <row r="213" spans="1:10" s="136" customFormat="1" ht="15" x14ac:dyDescent="0.25">
      <c r="A213" s="236" t="s">
        <v>280</v>
      </c>
      <c r="B213" s="237"/>
      <c r="C213" s="237"/>
      <c r="D213" s="237"/>
      <c r="E213" s="238"/>
      <c r="F213" s="146" t="s">
        <v>271</v>
      </c>
      <c r="G213" s="146">
        <v>3202991</v>
      </c>
    </row>
    <row r="214" spans="1:10" s="136" customFormat="1" ht="15" x14ac:dyDescent="0.25">
      <c r="A214" s="142" t="s">
        <v>291</v>
      </c>
      <c r="B214" s="142" t="s">
        <v>268</v>
      </c>
      <c r="C214" s="143" t="s">
        <v>269</v>
      </c>
      <c r="D214" s="144">
        <v>0</v>
      </c>
      <c r="E214" s="143" t="s">
        <v>270</v>
      </c>
      <c r="F214" s="145" t="s">
        <v>271</v>
      </c>
      <c r="G214" s="145">
        <v>-11134</v>
      </c>
      <c r="J214" s="147"/>
    </row>
    <row r="215" spans="1:10" s="136" customFormat="1" ht="15" x14ac:dyDescent="0.25">
      <c r="A215" s="142" t="s">
        <v>291</v>
      </c>
      <c r="B215" s="142" t="s">
        <v>268</v>
      </c>
      <c r="C215" s="143" t="s">
        <v>269</v>
      </c>
      <c r="D215" s="144">
        <v>1</v>
      </c>
      <c r="E215" s="143" t="s">
        <v>272</v>
      </c>
      <c r="F215" s="145" t="s">
        <v>271</v>
      </c>
      <c r="G215" s="145">
        <v>8233261</v>
      </c>
    </row>
    <row r="216" spans="1:10" s="136" customFormat="1" ht="15" x14ac:dyDescent="0.25">
      <c r="A216" s="142" t="s">
        <v>291</v>
      </c>
      <c r="B216" s="142" t="s">
        <v>268</v>
      </c>
      <c r="C216" s="143" t="s">
        <v>269</v>
      </c>
      <c r="D216" s="144">
        <v>2</v>
      </c>
      <c r="E216" s="143" t="s">
        <v>273</v>
      </c>
      <c r="F216" s="145" t="s">
        <v>271</v>
      </c>
      <c r="G216" s="145">
        <v>125843</v>
      </c>
    </row>
    <row r="217" spans="1:10" s="136" customFormat="1" ht="15" x14ac:dyDescent="0.25">
      <c r="A217" s="142" t="s">
        <v>291</v>
      </c>
      <c r="B217" s="142" t="s">
        <v>268</v>
      </c>
      <c r="C217" s="143" t="s">
        <v>269</v>
      </c>
      <c r="D217" s="144">
        <v>3</v>
      </c>
      <c r="E217" s="143" t="s">
        <v>274</v>
      </c>
      <c r="F217" s="145" t="s">
        <v>271</v>
      </c>
      <c r="G217" s="145">
        <v>109459</v>
      </c>
    </row>
    <row r="218" spans="1:10" s="136" customFormat="1" ht="15" x14ac:dyDescent="0.25">
      <c r="A218" s="142" t="s">
        <v>291</v>
      </c>
      <c r="B218" s="142" t="s">
        <v>268</v>
      </c>
      <c r="C218" s="143" t="s">
        <v>269</v>
      </c>
      <c r="D218" s="144">
        <v>4</v>
      </c>
      <c r="E218" s="143" t="s">
        <v>275</v>
      </c>
      <c r="F218" s="145" t="s">
        <v>271</v>
      </c>
      <c r="G218" s="145">
        <v>1269717</v>
      </c>
      <c r="J218" s="147"/>
    </row>
    <row r="219" spans="1:10" s="136" customFormat="1" ht="15" x14ac:dyDescent="0.25">
      <c r="A219" s="142" t="s">
        <v>291</v>
      </c>
      <c r="B219" s="142" t="s">
        <v>268</v>
      </c>
      <c r="C219" s="143" t="s">
        <v>269</v>
      </c>
      <c r="D219" s="144">
        <v>5</v>
      </c>
      <c r="E219" s="143" t="s">
        <v>282</v>
      </c>
      <c r="F219" s="145" t="s">
        <v>271</v>
      </c>
      <c r="G219" s="145">
        <v>5834</v>
      </c>
    </row>
    <row r="220" spans="1:10" s="136" customFormat="1" ht="15" x14ac:dyDescent="0.25">
      <c r="A220" s="142" t="s">
        <v>291</v>
      </c>
      <c r="B220" s="142" t="s">
        <v>276</v>
      </c>
      <c r="C220" s="143" t="s">
        <v>277</v>
      </c>
      <c r="D220" s="144">
        <v>1</v>
      </c>
      <c r="E220" s="143" t="s">
        <v>272</v>
      </c>
      <c r="F220" s="145" t="s">
        <v>271</v>
      </c>
      <c r="G220" s="145">
        <v>-2225862</v>
      </c>
    </row>
    <row r="221" spans="1:10" s="136" customFormat="1" ht="15" x14ac:dyDescent="0.25">
      <c r="A221" s="142" t="s">
        <v>291</v>
      </c>
      <c r="B221" s="142" t="s">
        <v>276</v>
      </c>
      <c r="C221" s="143" t="s">
        <v>277</v>
      </c>
      <c r="D221" s="144">
        <v>2</v>
      </c>
      <c r="E221" s="143" t="s">
        <v>273</v>
      </c>
      <c r="F221" s="145" t="s">
        <v>271</v>
      </c>
      <c r="G221" s="145">
        <v>-10256</v>
      </c>
    </row>
    <row r="222" spans="1:10" s="136" customFormat="1" ht="15" x14ac:dyDescent="0.25">
      <c r="A222" s="142" t="s">
        <v>291</v>
      </c>
      <c r="B222" s="142" t="s">
        <v>276</v>
      </c>
      <c r="C222" s="143" t="s">
        <v>277</v>
      </c>
      <c r="D222" s="144">
        <v>3</v>
      </c>
      <c r="E222" s="143" t="s">
        <v>274</v>
      </c>
      <c r="F222" s="145" t="s">
        <v>271</v>
      </c>
      <c r="G222" s="145">
        <v>-3</v>
      </c>
    </row>
    <row r="223" spans="1:10" s="136" customFormat="1" ht="15" x14ac:dyDescent="0.25">
      <c r="A223" s="142" t="s">
        <v>291</v>
      </c>
      <c r="B223" s="142" t="s">
        <v>276</v>
      </c>
      <c r="C223" s="143" t="s">
        <v>277</v>
      </c>
      <c r="D223" s="144">
        <v>4</v>
      </c>
      <c r="E223" s="143" t="s">
        <v>275</v>
      </c>
      <c r="F223" s="145" t="s">
        <v>271</v>
      </c>
      <c r="G223" s="145">
        <v>2369</v>
      </c>
    </row>
    <row r="224" spans="1:10" s="136" customFormat="1" ht="15" x14ac:dyDescent="0.25">
      <c r="A224" s="142" t="s">
        <v>291</v>
      </c>
      <c r="B224" s="142" t="s">
        <v>278</v>
      </c>
      <c r="C224" s="143" t="s">
        <v>279</v>
      </c>
      <c r="D224" s="144">
        <v>0</v>
      </c>
      <c r="E224" s="143" t="s">
        <v>270</v>
      </c>
      <c r="F224" s="145" t="s">
        <v>271</v>
      </c>
      <c r="G224" s="145">
        <v>-124</v>
      </c>
      <c r="I224" s="147"/>
    </row>
    <row r="225" spans="1:12" s="136" customFormat="1" ht="15" x14ac:dyDescent="0.25">
      <c r="A225" s="142" t="s">
        <v>291</v>
      </c>
      <c r="B225" s="142" t="s">
        <v>278</v>
      </c>
      <c r="C225" s="143" t="s">
        <v>279</v>
      </c>
      <c r="D225" s="144">
        <v>1</v>
      </c>
      <c r="E225" s="143" t="s">
        <v>272</v>
      </c>
      <c r="F225" s="145" t="s">
        <v>271</v>
      </c>
      <c r="G225" s="145">
        <v>-4296850</v>
      </c>
    </row>
    <row r="226" spans="1:12" s="136" customFormat="1" ht="15" x14ac:dyDescent="0.25">
      <c r="A226" s="142" t="s">
        <v>291</v>
      </c>
      <c r="B226" s="142" t="s">
        <v>278</v>
      </c>
      <c r="C226" s="143" t="s">
        <v>279</v>
      </c>
      <c r="D226" s="144">
        <v>2</v>
      </c>
      <c r="E226" s="143" t="s">
        <v>273</v>
      </c>
      <c r="F226" s="145" t="s">
        <v>271</v>
      </c>
      <c r="G226" s="145">
        <v>869</v>
      </c>
    </row>
    <row r="227" spans="1:12" s="136" customFormat="1" ht="15" x14ac:dyDescent="0.25">
      <c r="A227" s="142" t="s">
        <v>291</v>
      </c>
      <c r="B227" s="142" t="s">
        <v>278</v>
      </c>
      <c r="C227" s="143" t="s">
        <v>279</v>
      </c>
      <c r="D227" s="144">
        <v>3</v>
      </c>
      <c r="E227" s="143" t="s">
        <v>274</v>
      </c>
      <c r="F227" s="145" t="s">
        <v>271</v>
      </c>
      <c r="G227" s="145">
        <v>1127</v>
      </c>
    </row>
    <row r="228" spans="1:12" s="136" customFormat="1" ht="15" x14ac:dyDescent="0.25">
      <c r="A228" s="142" t="s">
        <v>291</v>
      </c>
      <c r="B228" s="142" t="s">
        <v>278</v>
      </c>
      <c r="C228" s="143" t="s">
        <v>279</v>
      </c>
      <c r="D228" s="144">
        <v>4</v>
      </c>
      <c r="E228" s="143" t="s">
        <v>275</v>
      </c>
      <c r="F228" s="145" t="s">
        <v>271</v>
      </c>
      <c r="G228" s="145">
        <v>348021</v>
      </c>
    </row>
    <row r="229" spans="1:12" s="136" customFormat="1" ht="15" x14ac:dyDescent="0.25">
      <c r="A229" s="142" t="s">
        <v>291</v>
      </c>
      <c r="B229" s="142" t="s">
        <v>278</v>
      </c>
      <c r="C229" s="143" t="s">
        <v>279</v>
      </c>
      <c r="D229" s="144">
        <v>5</v>
      </c>
      <c r="E229" s="143" t="s">
        <v>282</v>
      </c>
      <c r="F229" s="145" t="s">
        <v>271</v>
      </c>
      <c r="G229" s="145">
        <v>1716</v>
      </c>
    </row>
    <row r="230" spans="1:12" s="136" customFormat="1" ht="15" x14ac:dyDescent="0.25">
      <c r="A230" s="236" t="s">
        <v>280</v>
      </c>
      <c r="B230" s="237"/>
      <c r="C230" s="237"/>
      <c r="D230" s="237"/>
      <c r="E230" s="238"/>
      <c r="F230" s="146" t="s">
        <v>271</v>
      </c>
      <c r="G230" s="146">
        <v>3553987</v>
      </c>
    </row>
    <row r="231" spans="1:12" s="136" customFormat="1" ht="15" x14ac:dyDescent="0.25">
      <c r="A231" s="142" t="s">
        <v>292</v>
      </c>
      <c r="B231" s="142" t="s">
        <v>268</v>
      </c>
      <c r="C231" s="143" t="s">
        <v>269</v>
      </c>
      <c r="D231" s="144">
        <v>0</v>
      </c>
      <c r="E231" s="143" t="s">
        <v>270</v>
      </c>
      <c r="F231" s="145" t="s">
        <v>271</v>
      </c>
      <c r="G231" s="145">
        <v>-3733</v>
      </c>
    </row>
    <row r="232" spans="1:12" s="136" customFormat="1" ht="15" x14ac:dyDescent="0.25">
      <c r="A232" s="142" t="s">
        <v>292</v>
      </c>
      <c r="B232" s="142" t="s">
        <v>268</v>
      </c>
      <c r="C232" s="143" t="s">
        <v>269</v>
      </c>
      <c r="D232" s="144">
        <v>1</v>
      </c>
      <c r="E232" s="143" t="s">
        <v>272</v>
      </c>
      <c r="F232" s="145" t="s">
        <v>271</v>
      </c>
      <c r="G232" s="145">
        <v>8122633</v>
      </c>
    </row>
    <row r="233" spans="1:12" s="136" customFormat="1" ht="15" x14ac:dyDescent="0.25">
      <c r="A233" s="142" t="s">
        <v>292</v>
      </c>
      <c r="B233" s="142" t="s">
        <v>268</v>
      </c>
      <c r="C233" s="143" t="s">
        <v>269</v>
      </c>
      <c r="D233" s="144">
        <v>2</v>
      </c>
      <c r="E233" s="143" t="s">
        <v>273</v>
      </c>
      <c r="F233" s="145" t="s">
        <v>271</v>
      </c>
      <c r="G233" s="145">
        <v>129578</v>
      </c>
    </row>
    <row r="234" spans="1:12" s="136" customFormat="1" ht="15" x14ac:dyDescent="0.25">
      <c r="A234" s="142" t="s">
        <v>292</v>
      </c>
      <c r="B234" s="142" t="s">
        <v>268</v>
      </c>
      <c r="C234" s="143" t="s">
        <v>269</v>
      </c>
      <c r="D234" s="144">
        <v>3</v>
      </c>
      <c r="E234" s="143" t="s">
        <v>274</v>
      </c>
      <c r="F234" s="145" t="s">
        <v>271</v>
      </c>
      <c r="G234" s="145">
        <v>113179</v>
      </c>
      <c r="J234" s="147"/>
      <c r="L234" s="148"/>
    </row>
    <row r="235" spans="1:12" s="136" customFormat="1" ht="15" x14ac:dyDescent="0.25">
      <c r="A235" s="142" t="s">
        <v>292</v>
      </c>
      <c r="B235" s="142" t="s">
        <v>268</v>
      </c>
      <c r="C235" s="143" t="s">
        <v>269</v>
      </c>
      <c r="D235" s="144">
        <v>4</v>
      </c>
      <c r="E235" s="143" t="s">
        <v>275</v>
      </c>
      <c r="F235" s="145" t="s">
        <v>271</v>
      </c>
      <c r="G235" s="145">
        <v>1397934</v>
      </c>
    </row>
    <row r="236" spans="1:12" s="136" customFormat="1" ht="15" x14ac:dyDescent="0.25">
      <c r="A236" s="142" t="s">
        <v>292</v>
      </c>
      <c r="B236" s="142" t="s">
        <v>268</v>
      </c>
      <c r="C236" s="143" t="s">
        <v>269</v>
      </c>
      <c r="D236" s="144">
        <v>5</v>
      </c>
      <c r="E236" s="143" t="s">
        <v>282</v>
      </c>
      <c r="F236" s="145" t="s">
        <v>271</v>
      </c>
      <c r="G236" s="145">
        <v>-5049</v>
      </c>
    </row>
    <row r="237" spans="1:12" s="136" customFormat="1" ht="15" x14ac:dyDescent="0.25">
      <c r="A237" s="142" t="s">
        <v>292</v>
      </c>
      <c r="B237" s="142" t="s">
        <v>276</v>
      </c>
      <c r="C237" s="143" t="s">
        <v>277</v>
      </c>
      <c r="D237" s="144">
        <v>0</v>
      </c>
      <c r="E237" s="143" t="s">
        <v>270</v>
      </c>
      <c r="F237" s="145" t="s">
        <v>271</v>
      </c>
      <c r="G237" s="145">
        <v>-1183</v>
      </c>
      <c r="J237" s="147"/>
      <c r="L237" s="148"/>
    </row>
    <row r="238" spans="1:12" s="136" customFormat="1" ht="15" x14ac:dyDescent="0.25">
      <c r="A238" s="142" t="s">
        <v>292</v>
      </c>
      <c r="B238" s="142" t="s">
        <v>276</v>
      </c>
      <c r="C238" s="143" t="s">
        <v>277</v>
      </c>
      <c r="D238" s="144">
        <v>1</v>
      </c>
      <c r="E238" s="143" t="s">
        <v>272</v>
      </c>
      <c r="F238" s="145" t="s">
        <v>271</v>
      </c>
      <c r="G238" s="145">
        <v>-2543614</v>
      </c>
      <c r="J238" s="147"/>
    </row>
    <row r="239" spans="1:12" s="136" customFormat="1" ht="15" x14ac:dyDescent="0.25">
      <c r="A239" s="142" t="s">
        <v>292</v>
      </c>
      <c r="B239" s="142" t="s">
        <v>276</v>
      </c>
      <c r="C239" s="143" t="s">
        <v>277</v>
      </c>
      <c r="D239" s="144">
        <v>2</v>
      </c>
      <c r="E239" s="143" t="s">
        <v>273</v>
      </c>
      <c r="F239" s="145" t="s">
        <v>271</v>
      </c>
      <c r="G239" s="145">
        <v>-13</v>
      </c>
    </row>
    <row r="240" spans="1:12" s="136" customFormat="1" ht="15" x14ac:dyDescent="0.25">
      <c r="A240" s="142" t="s">
        <v>292</v>
      </c>
      <c r="B240" s="142" t="s">
        <v>276</v>
      </c>
      <c r="C240" s="143" t="s">
        <v>277</v>
      </c>
      <c r="D240" s="144">
        <v>3</v>
      </c>
      <c r="E240" s="143" t="s">
        <v>274</v>
      </c>
      <c r="F240" s="145" t="s">
        <v>271</v>
      </c>
      <c r="G240" s="145">
        <v>-6</v>
      </c>
    </row>
    <row r="241" spans="1:11" s="136" customFormat="1" ht="15" x14ac:dyDescent="0.25">
      <c r="A241" s="142" t="s">
        <v>292</v>
      </c>
      <c r="B241" s="142" t="s">
        <v>276</v>
      </c>
      <c r="C241" s="143" t="s">
        <v>277</v>
      </c>
      <c r="D241" s="144">
        <v>4</v>
      </c>
      <c r="E241" s="143" t="s">
        <v>275</v>
      </c>
      <c r="F241" s="145" t="s">
        <v>271</v>
      </c>
      <c r="G241" s="145">
        <v>4571</v>
      </c>
    </row>
    <row r="242" spans="1:11" s="136" customFormat="1" ht="15" x14ac:dyDescent="0.25">
      <c r="A242" s="142" t="s">
        <v>292</v>
      </c>
      <c r="B242" s="142" t="s">
        <v>276</v>
      </c>
      <c r="C242" s="143" t="s">
        <v>277</v>
      </c>
      <c r="D242" s="144">
        <v>5</v>
      </c>
      <c r="E242" s="143" t="s">
        <v>282</v>
      </c>
      <c r="F242" s="145" t="s">
        <v>271</v>
      </c>
      <c r="G242" s="145">
        <v>-104</v>
      </c>
    </row>
    <row r="243" spans="1:11" s="136" customFormat="1" ht="15" x14ac:dyDescent="0.25">
      <c r="A243" s="142" t="s">
        <v>292</v>
      </c>
      <c r="B243" s="142" t="s">
        <v>278</v>
      </c>
      <c r="C243" s="143" t="s">
        <v>279</v>
      </c>
      <c r="D243" s="144">
        <v>0</v>
      </c>
      <c r="E243" s="143" t="s">
        <v>270</v>
      </c>
      <c r="F243" s="145" t="s">
        <v>271</v>
      </c>
      <c r="G243" s="145">
        <v>-731</v>
      </c>
      <c r="I243" s="147"/>
      <c r="K243" s="148"/>
    </row>
    <row r="244" spans="1:11" s="136" customFormat="1" ht="15" x14ac:dyDescent="0.25">
      <c r="A244" s="142" t="s">
        <v>292</v>
      </c>
      <c r="B244" s="142" t="s">
        <v>278</v>
      </c>
      <c r="C244" s="143" t="s">
        <v>279</v>
      </c>
      <c r="D244" s="144">
        <v>1</v>
      </c>
      <c r="E244" s="143" t="s">
        <v>272</v>
      </c>
      <c r="F244" s="145" t="s">
        <v>271</v>
      </c>
      <c r="G244" s="145">
        <v>-4396306</v>
      </c>
    </row>
    <row r="245" spans="1:11" s="136" customFormat="1" ht="15" x14ac:dyDescent="0.25">
      <c r="A245" s="142" t="s">
        <v>292</v>
      </c>
      <c r="B245" s="142" t="s">
        <v>278</v>
      </c>
      <c r="C245" s="143" t="s">
        <v>279</v>
      </c>
      <c r="D245" s="144">
        <v>2</v>
      </c>
      <c r="E245" s="143" t="s">
        <v>273</v>
      </c>
      <c r="F245" s="145" t="s">
        <v>271</v>
      </c>
      <c r="G245" s="145">
        <v>11773</v>
      </c>
    </row>
    <row r="246" spans="1:11" s="136" customFormat="1" ht="15" x14ac:dyDescent="0.25">
      <c r="A246" s="142" t="s">
        <v>292</v>
      </c>
      <c r="B246" s="142" t="s">
        <v>278</v>
      </c>
      <c r="C246" s="143" t="s">
        <v>279</v>
      </c>
      <c r="D246" s="144">
        <v>3</v>
      </c>
      <c r="E246" s="143" t="s">
        <v>274</v>
      </c>
      <c r="F246" s="145" t="s">
        <v>271</v>
      </c>
      <c r="G246" s="145">
        <v>1750</v>
      </c>
    </row>
    <row r="247" spans="1:11" s="136" customFormat="1" ht="15" x14ac:dyDescent="0.25">
      <c r="A247" s="142" t="s">
        <v>292</v>
      </c>
      <c r="B247" s="142" t="s">
        <v>278</v>
      </c>
      <c r="C247" s="143" t="s">
        <v>279</v>
      </c>
      <c r="D247" s="144">
        <v>4</v>
      </c>
      <c r="E247" s="143" t="s">
        <v>275</v>
      </c>
      <c r="F247" s="145" t="s">
        <v>271</v>
      </c>
      <c r="G247" s="145">
        <v>535105</v>
      </c>
    </row>
    <row r="248" spans="1:11" s="136" customFormat="1" ht="15" x14ac:dyDescent="0.25">
      <c r="A248" s="142" t="s">
        <v>292</v>
      </c>
      <c r="B248" s="142" t="s">
        <v>278</v>
      </c>
      <c r="C248" s="143" t="s">
        <v>279</v>
      </c>
      <c r="D248" s="144">
        <v>5</v>
      </c>
      <c r="E248" s="143" t="s">
        <v>282</v>
      </c>
      <c r="F248" s="145" t="s">
        <v>271</v>
      </c>
      <c r="G248" s="145">
        <v>1700</v>
      </c>
      <c r="J248" s="148"/>
    </row>
    <row r="249" spans="1:11" s="136" customFormat="1" ht="15" x14ac:dyDescent="0.25">
      <c r="A249" s="236" t="s">
        <v>280</v>
      </c>
      <c r="B249" s="237"/>
      <c r="C249" s="237"/>
      <c r="D249" s="237"/>
      <c r="E249" s="238"/>
      <c r="F249" s="146" t="s">
        <v>271</v>
      </c>
      <c r="G249" s="146">
        <v>3367484</v>
      </c>
    </row>
    <row r="250" spans="1:11" s="136" customFormat="1" ht="15" x14ac:dyDescent="0.25">
      <c r="A250" s="142" t="s">
        <v>293</v>
      </c>
      <c r="B250" s="142" t="s">
        <v>268</v>
      </c>
      <c r="C250" s="143" t="s">
        <v>269</v>
      </c>
      <c r="D250" s="144">
        <v>0</v>
      </c>
      <c r="E250" s="143" t="s">
        <v>270</v>
      </c>
      <c r="F250" s="145" t="s">
        <v>271</v>
      </c>
      <c r="G250" s="145">
        <v>-1616</v>
      </c>
    </row>
    <row r="251" spans="1:11" s="136" customFormat="1" ht="15" x14ac:dyDescent="0.25">
      <c r="A251" s="142" t="s">
        <v>293</v>
      </c>
      <c r="B251" s="142" t="s">
        <v>268</v>
      </c>
      <c r="C251" s="143" t="s">
        <v>269</v>
      </c>
      <c r="D251" s="144">
        <v>1</v>
      </c>
      <c r="E251" s="143" t="s">
        <v>272</v>
      </c>
      <c r="F251" s="145" t="s">
        <v>271</v>
      </c>
      <c r="G251" s="145">
        <v>11857358</v>
      </c>
    </row>
    <row r="252" spans="1:11" s="136" customFormat="1" ht="15" x14ac:dyDescent="0.25">
      <c r="A252" s="142" t="s">
        <v>293</v>
      </c>
      <c r="B252" s="142" t="s">
        <v>268</v>
      </c>
      <c r="C252" s="143" t="s">
        <v>269</v>
      </c>
      <c r="D252" s="144">
        <v>2</v>
      </c>
      <c r="E252" s="143" t="s">
        <v>273</v>
      </c>
      <c r="F252" s="145" t="s">
        <v>271</v>
      </c>
      <c r="G252" s="145">
        <v>44141</v>
      </c>
    </row>
    <row r="253" spans="1:11" s="136" customFormat="1" ht="15" x14ac:dyDescent="0.25">
      <c r="A253" s="142" t="s">
        <v>293</v>
      </c>
      <c r="B253" s="142" t="s">
        <v>268</v>
      </c>
      <c r="C253" s="143" t="s">
        <v>269</v>
      </c>
      <c r="D253" s="144">
        <v>3</v>
      </c>
      <c r="E253" s="143" t="s">
        <v>274</v>
      </c>
      <c r="F253" s="145" t="s">
        <v>271</v>
      </c>
      <c r="G253" s="145">
        <v>107970</v>
      </c>
    </row>
    <row r="254" spans="1:11" s="136" customFormat="1" ht="15" x14ac:dyDescent="0.25">
      <c r="A254" s="142" t="s">
        <v>293</v>
      </c>
      <c r="B254" s="142" t="s">
        <v>268</v>
      </c>
      <c r="C254" s="143" t="s">
        <v>269</v>
      </c>
      <c r="D254" s="144">
        <v>4</v>
      </c>
      <c r="E254" s="143" t="s">
        <v>275</v>
      </c>
      <c r="F254" s="145" t="s">
        <v>271</v>
      </c>
      <c r="G254" s="145">
        <v>1509841</v>
      </c>
    </row>
    <row r="255" spans="1:11" s="136" customFormat="1" ht="15" x14ac:dyDescent="0.25">
      <c r="A255" s="142" t="s">
        <v>293</v>
      </c>
      <c r="B255" s="142" t="s">
        <v>268</v>
      </c>
      <c r="C255" s="143" t="s">
        <v>269</v>
      </c>
      <c r="D255" s="144">
        <v>5</v>
      </c>
      <c r="E255" s="143" t="s">
        <v>282</v>
      </c>
      <c r="F255" s="145" t="s">
        <v>271</v>
      </c>
      <c r="G255" s="145">
        <v>-3929</v>
      </c>
    </row>
    <row r="256" spans="1:11" s="136" customFormat="1" ht="15" x14ac:dyDescent="0.25">
      <c r="A256" s="142" t="s">
        <v>293</v>
      </c>
      <c r="B256" s="142" t="s">
        <v>276</v>
      </c>
      <c r="C256" s="143" t="s">
        <v>277</v>
      </c>
      <c r="D256" s="144">
        <v>0</v>
      </c>
      <c r="E256" s="143" t="s">
        <v>270</v>
      </c>
      <c r="F256" s="145" t="s">
        <v>271</v>
      </c>
      <c r="G256" s="145">
        <v>-574</v>
      </c>
    </row>
    <row r="257" spans="1:10" s="136" customFormat="1" ht="15" x14ac:dyDescent="0.25">
      <c r="A257" s="142" t="s">
        <v>293</v>
      </c>
      <c r="B257" s="142" t="s">
        <v>276</v>
      </c>
      <c r="C257" s="143" t="s">
        <v>277</v>
      </c>
      <c r="D257" s="144">
        <v>1</v>
      </c>
      <c r="E257" s="143" t="s">
        <v>272</v>
      </c>
      <c r="F257" s="145" t="s">
        <v>271</v>
      </c>
      <c r="G257" s="145">
        <v>-3301590</v>
      </c>
    </row>
    <row r="258" spans="1:10" s="136" customFormat="1" ht="15" x14ac:dyDescent="0.25">
      <c r="A258" s="142" t="s">
        <v>293</v>
      </c>
      <c r="B258" s="142" t="s">
        <v>276</v>
      </c>
      <c r="C258" s="143" t="s">
        <v>277</v>
      </c>
      <c r="D258" s="144">
        <v>2</v>
      </c>
      <c r="E258" s="143" t="s">
        <v>273</v>
      </c>
      <c r="F258" s="145" t="s">
        <v>271</v>
      </c>
      <c r="G258" s="145">
        <v>-32</v>
      </c>
    </row>
    <row r="259" spans="1:10" s="136" customFormat="1" ht="15" x14ac:dyDescent="0.25">
      <c r="A259" s="142" t="s">
        <v>293</v>
      </c>
      <c r="B259" s="142" t="s">
        <v>276</v>
      </c>
      <c r="C259" s="143" t="s">
        <v>277</v>
      </c>
      <c r="D259" s="144">
        <v>3</v>
      </c>
      <c r="E259" s="143" t="s">
        <v>274</v>
      </c>
      <c r="F259" s="145" t="s">
        <v>271</v>
      </c>
      <c r="G259" s="145">
        <v>-7</v>
      </c>
    </row>
    <row r="260" spans="1:10" s="136" customFormat="1" ht="15" x14ac:dyDescent="0.25">
      <c r="A260" s="142" t="s">
        <v>293</v>
      </c>
      <c r="B260" s="142" t="s">
        <v>276</v>
      </c>
      <c r="C260" s="143" t="s">
        <v>277</v>
      </c>
      <c r="D260" s="144">
        <v>4</v>
      </c>
      <c r="E260" s="143" t="s">
        <v>275</v>
      </c>
      <c r="F260" s="145" t="s">
        <v>271</v>
      </c>
      <c r="G260" s="145">
        <v>6475</v>
      </c>
    </row>
    <row r="261" spans="1:10" s="136" customFormat="1" ht="15" x14ac:dyDescent="0.25">
      <c r="A261" s="142" t="s">
        <v>293</v>
      </c>
      <c r="B261" s="142" t="s">
        <v>278</v>
      </c>
      <c r="C261" s="143" t="s">
        <v>279</v>
      </c>
      <c r="D261" s="144">
        <v>0</v>
      </c>
      <c r="E261" s="143" t="s">
        <v>270</v>
      </c>
      <c r="F261" s="145" t="s">
        <v>271</v>
      </c>
      <c r="G261" s="145">
        <v>-3350</v>
      </c>
    </row>
    <row r="262" spans="1:10" s="136" customFormat="1" ht="15" x14ac:dyDescent="0.25">
      <c r="A262" s="142" t="s">
        <v>293</v>
      </c>
      <c r="B262" s="142" t="s">
        <v>278</v>
      </c>
      <c r="C262" s="143" t="s">
        <v>279</v>
      </c>
      <c r="D262" s="144">
        <v>1</v>
      </c>
      <c r="E262" s="143" t="s">
        <v>272</v>
      </c>
      <c r="F262" s="145" t="s">
        <v>271</v>
      </c>
      <c r="G262" s="145">
        <v>-4932955</v>
      </c>
    </row>
    <row r="263" spans="1:10" s="136" customFormat="1" ht="15" x14ac:dyDescent="0.25">
      <c r="A263" s="142" t="s">
        <v>293</v>
      </c>
      <c r="B263" s="142" t="s">
        <v>278</v>
      </c>
      <c r="C263" s="143" t="s">
        <v>279</v>
      </c>
      <c r="D263" s="144">
        <v>2</v>
      </c>
      <c r="E263" s="143" t="s">
        <v>273</v>
      </c>
      <c r="F263" s="145" t="s">
        <v>271</v>
      </c>
      <c r="G263" s="145">
        <v>9029</v>
      </c>
    </row>
    <row r="264" spans="1:10" s="136" customFormat="1" ht="15" x14ac:dyDescent="0.25">
      <c r="A264" s="142" t="s">
        <v>293</v>
      </c>
      <c r="B264" s="142" t="s">
        <v>278</v>
      </c>
      <c r="C264" s="143" t="s">
        <v>279</v>
      </c>
      <c r="D264" s="144">
        <v>3</v>
      </c>
      <c r="E264" s="143" t="s">
        <v>274</v>
      </c>
      <c r="F264" s="145" t="s">
        <v>271</v>
      </c>
      <c r="G264" s="145">
        <v>3472</v>
      </c>
    </row>
    <row r="265" spans="1:10" s="136" customFormat="1" ht="15" x14ac:dyDescent="0.25">
      <c r="A265" s="142" t="s">
        <v>293</v>
      </c>
      <c r="B265" s="142" t="s">
        <v>278</v>
      </c>
      <c r="C265" s="143" t="s">
        <v>279</v>
      </c>
      <c r="D265" s="144">
        <v>4</v>
      </c>
      <c r="E265" s="143" t="s">
        <v>275</v>
      </c>
      <c r="F265" s="145" t="s">
        <v>271</v>
      </c>
      <c r="G265" s="145">
        <v>531767</v>
      </c>
    </row>
    <row r="266" spans="1:10" s="136" customFormat="1" ht="15" x14ac:dyDescent="0.25">
      <c r="A266" s="236" t="s">
        <v>280</v>
      </c>
      <c r="B266" s="237"/>
      <c r="C266" s="237"/>
      <c r="D266" s="237"/>
      <c r="E266" s="238"/>
      <c r="F266" s="146" t="s">
        <v>271</v>
      </c>
      <c r="G266" s="146">
        <v>5831538</v>
      </c>
      <c r="I266" s="148"/>
    </row>
    <row r="267" spans="1:10" s="136" customFormat="1" ht="15" x14ac:dyDescent="0.25">
      <c r="A267" s="142" t="s">
        <v>294</v>
      </c>
      <c r="B267" s="142" t="s">
        <v>268</v>
      </c>
      <c r="C267" s="143" t="s">
        <v>269</v>
      </c>
      <c r="D267" s="144">
        <v>0</v>
      </c>
      <c r="E267" s="143" t="s">
        <v>270</v>
      </c>
      <c r="F267" s="145" t="s">
        <v>271</v>
      </c>
      <c r="G267" s="145">
        <v>-2150</v>
      </c>
    </row>
    <row r="268" spans="1:10" s="136" customFormat="1" ht="15" x14ac:dyDescent="0.25">
      <c r="A268" s="142" t="s">
        <v>294</v>
      </c>
      <c r="B268" s="142" t="s">
        <v>268</v>
      </c>
      <c r="C268" s="143" t="s">
        <v>269</v>
      </c>
      <c r="D268" s="144">
        <v>1</v>
      </c>
      <c r="E268" s="143" t="s">
        <v>272</v>
      </c>
      <c r="F268" s="145" t="s">
        <v>271</v>
      </c>
      <c r="G268" s="145">
        <v>11225776</v>
      </c>
      <c r="J268" s="148"/>
    </row>
    <row r="269" spans="1:10" s="136" customFormat="1" ht="15" x14ac:dyDescent="0.25">
      <c r="A269" s="142" t="s">
        <v>294</v>
      </c>
      <c r="B269" s="142" t="s">
        <v>268</v>
      </c>
      <c r="C269" s="143" t="s">
        <v>269</v>
      </c>
      <c r="D269" s="144">
        <v>2</v>
      </c>
      <c r="E269" s="143" t="s">
        <v>273</v>
      </c>
      <c r="F269" s="145" t="s">
        <v>271</v>
      </c>
      <c r="G269" s="145">
        <v>68807</v>
      </c>
    </row>
    <row r="270" spans="1:10" s="136" customFormat="1" ht="15" x14ac:dyDescent="0.25">
      <c r="A270" s="142" t="s">
        <v>294</v>
      </c>
      <c r="B270" s="142" t="s">
        <v>268</v>
      </c>
      <c r="C270" s="143" t="s">
        <v>269</v>
      </c>
      <c r="D270" s="144">
        <v>3</v>
      </c>
      <c r="E270" s="143" t="s">
        <v>274</v>
      </c>
      <c r="F270" s="145" t="s">
        <v>271</v>
      </c>
      <c r="G270" s="145">
        <v>120678</v>
      </c>
    </row>
    <row r="271" spans="1:10" s="136" customFormat="1" ht="15" x14ac:dyDescent="0.25">
      <c r="A271" s="142" t="s">
        <v>294</v>
      </c>
      <c r="B271" s="142" t="s">
        <v>268</v>
      </c>
      <c r="C271" s="143" t="s">
        <v>269</v>
      </c>
      <c r="D271" s="144">
        <v>4</v>
      </c>
      <c r="E271" s="143" t="s">
        <v>275</v>
      </c>
      <c r="F271" s="145" t="s">
        <v>271</v>
      </c>
      <c r="G271" s="145">
        <v>1359572</v>
      </c>
    </row>
    <row r="272" spans="1:10" s="136" customFormat="1" ht="15" x14ac:dyDescent="0.25">
      <c r="A272" s="142" t="s">
        <v>294</v>
      </c>
      <c r="B272" s="142" t="s">
        <v>268</v>
      </c>
      <c r="C272" s="143" t="s">
        <v>269</v>
      </c>
      <c r="D272" s="144">
        <v>5</v>
      </c>
      <c r="E272" s="143" t="s">
        <v>282</v>
      </c>
      <c r="F272" s="145" t="s">
        <v>271</v>
      </c>
      <c r="G272" s="145">
        <v>-11093</v>
      </c>
    </row>
    <row r="273" spans="1:9" s="136" customFormat="1" ht="15" x14ac:dyDescent="0.25">
      <c r="A273" s="142" t="s">
        <v>294</v>
      </c>
      <c r="B273" s="142" t="s">
        <v>276</v>
      </c>
      <c r="C273" s="143" t="s">
        <v>277</v>
      </c>
      <c r="D273" s="144">
        <v>0</v>
      </c>
      <c r="E273" s="143" t="s">
        <v>270</v>
      </c>
      <c r="F273" s="145" t="s">
        <v>271</v>
      </c>
      <c r="G273" s="145">
        <v>-2203</v>
      </c>
    </row>
    <row r="274" spans="1:9" s="136" customFormat="1" ht="15" x14ac:dyDescent="0.25">
      <c r="A274" s="142" t="s">
        <v>294</v>
      </c>
      <c r="B274" s="142" t="s">
        <v>276</v>
      </c>
      <c r="C274" s="143" t="s">
        <v>277</v>
      </c>
      <c r="D274" s="144">
        <v>1</v>
      </c>
      <c r="E274" s="143" t="s">
        <v>272</v>
      </c>
      <c r="F274" s="145" t="s">
        <v>271</v>
      </c>
      <c r="G274" s="145">
        <v>-2928389</v>
      </c>
      <c r="I274" s="148"/>
    </row>
    <row r="275" spans="1:9" s="136" customFormat="1" ht="15" x14ac:dyDescent="0.25">
      <c r="A275" s="142" t="s">
        <v>294</v>
      </c>
      <c r="B275" s="142" t="s">
        <v>276</v>
      </c>
      <c r="C275" s="143" t="s">
        <v>277</v>
      </c>
      <c r="D275" s="144">
        <v>2</v>
      </c>
      <c r="E275" s="143" t="s">
        <v>273</v>
      </c>
      <c r="F275" s="145" t="s">
        <v>271</v>
      </c>
      <c r="G275" s="145">
        <v>-6</v>
      </c>
    </row>
    <row r="276" spans="1:9" s="136" customFormat="1" ht="15" x14ac:dyDescent="0.25">
      <c r="A276" s="142" t="s">
        <v>294</v>
      </c>
      <c r="B276" s="142" t="s">
        <v>276</v>
      </c>
      <c r="C276" s="143" t="s">
        <v>277</v>
      </c>
      <c r="D276" s="144">
        <v>3</v>
      </c>
      <c r="E276" s="143" t="s">
        <v>274</v>
      </c>
      <c r="F276" s="145" t="s">
        <v>271</v>
      </c>
      <c r="G276" s="145">
        <v>-8</v>
      </c>
    </row>
    <row r="277" spans="1:9" s="136" customFormat="1" ht="15" x14ac:dyDescent="0.25">
      <c r="A277" s="142" t="s">
        <v>294</v>
      </c>
      <c r="B277" s="142" t="s">
        <v>276</v>
      </c>
      <c r="C277" s="143" t="s">
        <v>277</v>
      </c>
      <c r="D277" s="144">
        <v>4</v>
      </c>
      <c r="E277" s="143" t="s">
        <v>275</v>
      </c>
      <c r="F277" s="145" t="s">
        <v>271</v>
      </c>
      <c r="G277" s="145">
        <v>-187</v>
      </c>
    </row>
    <row r="278" spans="1:9" s="136" customFormat="1" ht="15" x14ac:dyDescent="0.25">
      <c r="A278" s="142" t="s">
        <v>294</v>
      </c>
      <c r="B278" s="142" t="s">
        <v>276</v>
      </c>
      <c r="C278" s="143" t="s">
        <v>277</v>
      </c>
      <c r="D278" s="144">
        <v>5</v>
      </c>
      <c r="E278" s="143" t="s">
        <v>282</v>
      </c>
      <c r="F278" s="145" t="s">
        <v>271</v>
      </c>
      <c r="G278" s="145">
        <v>-1363</v>
      </c>
    </row>
    <row r="279" spans="1:9" ht="15" x14ac:dyDescent="0.25">
      <c r="A279" s="142" t="s">
        <v>294</v>
      </c>
      <c r="B279" s="142" t="s">
        <v>278</v>
      </c>
      <c r="C279" s="143" t="s">
        <v>279</v>
      </c>
      <c r="D279" s="144">
        <v>0</v>
      </c>
      <c r="E279" s="143" t="s">
        <v>270</v>
      </c>
      <c r="F279" s="145" t="s">
        <v>271</v>
      </c>
      <c r="G279" s="145">
        <v>-2836</v>
      </c>
    </row>
    <row r="280" spans="1:9" ht="15" x14ac:dyDescent="0.25">
      <c r="A280" s="142" t="s">
        <v>294</v>
      </c>
      <c r="B280" s="142" t="s">
        <v>278</v>
      </c>
      <c r="C280" s="143" t="s">
        <v>279</v>
      </c>
      <c r="D280" s="144">
        <v>1</v>
      </c>
      <c r="E280" s="143" t="s">
        <v>272</v>
      </c>
      <c r="F280" s="145" t="s">
        <v>271</v>
      </c>
      <c r="G280" s="145">
        <v>-3499355</v>
      </c>
      <c r="I280" s="157"/>
    </row>
    <row r="281" spans="1:9" ht="15" x14ac:dyDescent="0.25">
      <c r="A281" s="142" t="s">
        <v>294</v>
      </c>
      <c r="B281" s="142" t="s">
        <v>278</v>
      </c>
      <c r="C281" s="143" t="s">
        <v>279</v>
      </c>
      <c r="D281" s="144">
        <v>2</v>
      </c>
      <c r="E281" s="143" t="s">
        <v>273</v>
      </c>
      <c r="F281" s="145" t="s">
        <v>271</v>
      </c>
      <c r="G281" s="145">
        <v>23104</v>
      </c>
    </row>
    <row r="282" spans="1:9" ht="15" x14ac:dyDescent="0.25">
      <c r="A282" s="142" t="s">
        <v>294</v>
      </c>
      <c r="B282" s="142" t="s">
        <v>278</v>
      </c>
      <c r="C282" s="143" t="s">
        <v>279</v>
      </c>
      <c r="D282" s="144">
        <v>3</v>
      </c>
      <c r="E282" s="143" t="s">
        <v>274</v>
      </c>
      <c r="F282" s="145" t="s">
        <v>271</v>
      </c>
      <c r="G282" s="145">
        <v>690</v>
      </c>
    </row>
    <row r="283" spans="1:9" ht="15" x14ac:dyDescent="0.25">
      <c r="A283" s="142" t="s">
        <v>294</v>
      </c>
      <c r="B283" s="142" t="s">
        <v>278</v>
      </c>
      <c r="C283" s="143" t="s">
        <v>279</v>
      </c>
      <c r="D283" s="144">
        <v>4</v>
      </c>
      <c r="E283" s="143" t="s">
        <v>275</v>
      </c>
      <c r="F283" s="145" t="s">
        <v>271</v>
      </c>
      <c r="G283" s="145">
        <v>565898</v>
      </c>
    </row>
    <row r="284" spans="1:9" ht="15" x14ac:dyDescent="0.25">
      <c r="A284" s="142" t="s">
        <v>294</v>
      </c>
      <c r="B284" s="142" t="s">
        <v>278</v>
      </c>
      <c r="C284" s="143" t="s">
        <v>279</v>
      </c>
      <c r="D284" s="144">
        <v>5</v>
      </c>
      <c r="E284" s="143" t="s">
        <v>282</v>
      </c>
      <c r="F284" s="145" t="s">
        <v>271</v>
      </c>
      <c r="G284" s="145">
        <v>-1</v>
      </c>
    </row>
    <row r="285" spans="1:9" ht="15" x14ac:dyDescent="0.25">
      <c r="A285" s="236" t="s">
        <v>280</v>
      </c>
      <c r="B285" s="237"/>
      <c r="C285" s="237"/>
      <c r="D285" s="237"/>
      <c r="E285" s="238"/>
      <c r="F285" s="146"/>
      <c r="G285" s="146">
        <f>SUBTOTAL(9,G267:G284)</f>
        <v>6916934</v>
      </c>
    </row>
    <row r="286" spans="1:9" ht="15" x14ac:dyDescent="0.25">
      <c r="A286" s="142" t="s">
        <v>295</v>
      </c>
      <c r="B286" s="142" t="s">
        <v>268</v>
      </c>
      <c r="C286" s="143" t="s">
        <v>269</v>
      </c>
      <c r="D286" s="144">
        <v>0</v>
      </c>
      <c r="E286" s="143" t="s">
        <v>270</v>
      </c>
      <c r="F286" s="145" t="s">
        <v>271</v>
      </c>
      <c r="G286" s="145">
        <v>-6233</v>
      </c>
    </row>
    <row r="287" spans="1:9" ht="15" x14ac:dyDescent="0.25">
      <c r="A287" s="142" t="s">
        <v>295</v>
      </c>
      <c r="B287" s="142" t="s">
        <v>268</v>
      </c>
      <c r="C287" s="143" t="s">
        <v>269</v>
      </c>
      <c r="D287" s="144">
        <v>1</v>
      </c>
      <c r="E287" s="143" t="s">
        <v>272</v>
      </c>
      <c r="F287" s="145" t="s">
        <v>271</v>
      </c>
      <c r="G287" s="145">
        <v>10872930</v>
      </c>
    </row>
    <row r="288" spans="1:9" ht="15" x14ac:dyDescent="0.25">
      <c r="A288" s="142" t="s">
        <v>295</v>
      </c>
      <c r="B288" s="142" t="s">
        <v>268</v>
      </c>
      <c r="C288" s="143" t="s">
        <v>269</v>
      </c>
      <c r="D288" s="144">
        <v>2</v>
      </c>
      <c r="E288" s="143" t="s">
        <v>273</v>
      </c>
      <c r="F288" s="145" t="s">
        <v>271</v>
      </c>
      <c r="G288" s="145">
        <v>84392</v>
      </c>
    </row>
    <row r="289" spans="1:10" ht="15" x14ac:dyDescent="0.25">
      <c r="A289" s="142" t="s">
        <v>295</v>
      </c>
      <c r="B289" s="142" t="s">
        <v>268</v>
      </c>
      <c r="C289" s="143" t="s">
        <v>269</v>
      </c>
      <c r="D289" s="144">
        <v>3</v>
      </c>
      <c r="E289" s="143" t="s">
        <v>274</v>
      </c>
      <c r="F289" s="145" t="s">
        <v>271</v>
      </c>
      <c r="G289" s="145">
        <v>37918</v>
      </c>
    </row>
    <row r="290" spans="1:10" ht="15" x14ac:dyDescent="0.25">
      <c r="A290" s="142" t="s">
        <v>295</v>
      </c>
      <c r="B290" s="142" t="s">
        <v>268</v>
      </c>
      <c r="C290" s="143" t="s">
        <v>269</v>
      </c>
      <c r="D290" s="144">
        <v>4</v>
      </c>
      <c r="E290" s="143" t="s">
        <v>275</v>
      </c>
      <c r="F290" s="145" t="s">
        <v>271</v>
      </c>
      <c r="G290" s="145">
        <v>1376518</v>
      </c>
    </row>
    <row r="291" spans="1:10" ht="15" x14ac:dyDescent="0.25">
      <c r="A291" s="142" t="s">
        <v>295</v>
      </c>
      <c r="B291" s="142" t="s">
        <v>268</v>
      </c>
      <c r="C291" s="143" t="s">
        <v>269</v>
      </c>
      <c r="D291" s="144">
        <v>5</v>
      </c>
      <c r="E291" s="143" t="s">
        <v>282</v>
      </c>
      <c r="F291" s="145" t="s">
        <v>271</v>
      </c>
      <c r="G291" s="145">
        <v>1847</v>
      </c>
    </row>
    <row r="292" spans="1:10" ht="15" x14ac:dyDescent="0.25">
      <c r="A292" s="142" t="s">
        <v>295</v>
      </c>
      <c r="B292" s="142" t="s">
        <v>276</v>
      </c>
      <c r="C292" s="143" t="s">
        <v>277</v>
      </c>
      <c r="D292" s="144">
        <v>0</v>
      </c>
      <c r="E292" s="143" t="s">
        <v>270</v>
      </c>
      <c r="F292" s="145" t="s">
        <v>271</v>
      </c>
      <c r="G292" s="145">
        <v>-799</v>
      </c>
    </row>
    <row r="293" spans="1:10" ht="15" x14ac:dyDescent="0.25">
      <c r="A293" s="142" t="s">
        <v>295</v>
      </c>
      <c r="B293" s="142" t="s">
        <v>276</v>
      </c>
      <c r="C293" s="143" t="s">
        <v>277</v>
      </c>
      <c r="D293" s="144">
        <v>1</v>
      </c>
      <c r="E293" s="143" t="s">
        <v>272</v>
      </c>
      <c r="F293" s="145" t="s">
        <v>271</v>
      </c>
      <c r="G293" s="145">
        <v>-3728641</v>
      </c>
    </row>
    <row r="294" spans="1:10" ht="15" x14ac:dyDescent="0.25">
      <c r="A294" s="142" t="s">
        <v>295</v>
      </c>
      <c r="B294" s="142" t="s">
        <v>276</v>
      </c>
      <c r="C294" s="143" t="s">
        <v>277</v>
      </c>
      <c r="D294" s="144">
        <v>2</v>
      </c>
      <c r="E294" s="143" t="s">
        <v>273</v>
      </c>
      <c r="F294" s="145" t="s">
        <v>271</v>
      </c>
      <c r="G294" s="145">
        <v>-23</v>
      </c>
    </row>
    <row r="295" spans="1:10" ht="15" x14ac:dyDescent="0.25">
      <c r="A295" s="142" t="s">
        <v>295</v>
      </c>
      <c r="B295" s="142" t="s">
        <v>276</v>
      </c>
      <c r="C295" s="143" t="s">
        <v>277</v>
      </c>
      <c r="D295" s="144">
        <v>4</v>
      </c>
      <c r="E295" s="143" t="s">
        <v>275</v>
      </c>
      <c r="F295" s="145" t="s">
        <v>271</v>
      </c>
      <c r="G295" s="145">
        <v>-4</v>
      </c>
    </row>
    <row r="296" spans="1:10" ht="15" x14ac:dyDescent="0.25">
      <c r="A296" s="142" t="s">
        <v>295</v>
      </c>
      <c r="B296" s="142" t="s">
        <v>278</v>
      </c>
      <c r="C296" s="143" t="s">
        <v>279</v>
      </c>
      <c r="D296" s="144">
        <v>0</v>
      </c>
      <c r="E296" s="143" t="s">
        <v>270</v>
      </c>
      <c r="F296" s="145" t="s">
        <v>271</v>
      </c>
      <c r="G296" s="145">
        <v>-9935</v>
      </c>
    </row>
    <row r="297" spans="1:10" ht="15" x14ac:dyDescent="0.25">
      <c r="A297" s="142" t="s">
        <v>295</v>
      </c>
      <c r="B297" s="142" t="s">
        <v>278</v>
      </c>
      <c r="C297" s="143" t="s">
        <v>279</v>
      </c>
      <c r="D297" s="144">
        <v>1</v>
      </c>
      <c r="E297" s="143" t="s">
        <v>272</v>
      </c>
      <c r="F297" s="145" t="s">
        <v>271</v>
      </c>
      <c r="G297" s="145">
        <v>-3522386</v>
      </c>
    </row>
    <row r="298" spans="1:10" ht="15" x14ac:dyDescent="0.25">
      <c r="A298" s="142" t="s">
        <v>295</v>
      </c>
      <c r="B298" s="142" t="s">
        <v>278</v>
      </c>
      <c r="C298" s="143" t="s">
        <v>279</v>
      </c>
      <c r="D298" s="144">
        <v>2</v>
      </c>
      <c r="E298" s="143" t="s">
        <v>273</v>
      </c>
      <c r="F298" s="145" t="s">
        <v>271</v>
      </c>
      <c r="G298" s="145">
        <v>22489</v>
      </c>
    </row>
    <row r="299" spans="1:10" ht="15" x14ac:dyDescent="0.25">
      <c r="A299" s="142" t="s">
        <v>295</v>
      </c>
      <c r="B299" s="142" t="s">
        <v>278</v>
      </c>
      <c r="C299" s="143" t="s">
        <v>279</v>
      </c>
      <c r="D299" s="144">
        <v>3</v>
      </c>
      <c r="E299" s="143" t="s">
        <v>274</v>
      </c>
      <c r="F299" s="145" t="s">
        <v>271</v>
      </c>
      <c r="G299" s="145">
        <v>4380</v>
      </c>
    </row>
    <row r="300" spans="1:10" ht="15" x14ac:dyDescent="0.25">
      <c r="A300" s="142" t="s">
        <v>295</v>
      </c>
      <c r="B300" s="142" t="s">
        <v>278</v>
      </c>
      <c r="C300" s="143" t="s">
        <v>279</v>
      </c>
      <c r="D300" s="144">
        <v>4</v>
      </c>
      <c r="E300" s="143" t="s">
        <v>275</v>
      </c>
      <c r="F300" s="145" t="s">
        <v>271</v>
      </c>
      <c r="G300" s="145">
        <v>794406</v>
      </c>
    </row>
    <row r="301" spans="1:10" ht="15" x14ac:dyDescent="0.25">
      <c r="A301" s="236" t="s">
        <v>280</v>
      </c>
      <c r="B301" s="237"/>
      <c r="C301" s="237"/>
      <c r="D301" s="237"/>
      <c r="E301" s="238"/>
      <c r="F301" s="146" t="s">
        <v>271</v>
      </c>
      <c r="G301" s="146">
        <v>5926862</v>
      </c>
      <c r="J301" s="157"/>
    </row>
    <row r="302" spans="1:10" x14ac:dyDescent="0.2">
      <c r="A302" s="154"/>
      <c r="B302" s="154"/>
      <c r="C302" s="154"/>
      <c r="D302" s="154"/>
      <c r="E302" s="154"/>
      <c r="F302" s="154"/>
      <c r="G302" s="154"/>
    </row>
    <row r="304" spans="1:10" x14ac:dyDescent="0.2">
      <c r="A304" s="239" t="s">
        <v>296</v>
      </c>
      <c r="B304" s="240"/>
      <c r="C304" s="240"/>
      <c r="D304" s="240"/>
      <c r="E304" s="240"/>
      <c r="F304" s="240"/>
      <c r="G304" s="240"/>
    </row>
    <row r="305" spans="1:7" x14ac:dyDescent="0.2">
      <c r="A305" s="155" t="s">
        <v>297</v>
      </c>
      <c r="B305" s="155" t="s">
        <v>298</v>
      </c>
      <c r="C305" s="154" t="s">
        <v>299</v>
      </c>
      <c r="D305" s="156">
        <v>0.64649305555555558</v>
      </c>
      <c r="E305" s="154"/>
      <c r="F305" s="154"/>
      <c r="G305" s="154"/>
    </row>
    <row r="306" spans="1:7" x14ac:dyDescent="0.2">
      <c r="A306" s="155" t="s">
        <v>300</v>
      </c>
      <c r="B306" s="155" t="s">
        <v>301</v>
      </c>
      <c r="C306" s="154" t="s">
        <v>299</v>
      </c>
      <c r="D306" s="156">
        <v>0.60541666666666671</v>
      </c>
      <c r="E306" s="154"/>
      <c r="F306" s="154"/>
      <c r="G306" s="154"/>
    </row>
    <row r="307" spans="1:7" x14ac:dyDescent="0.2">
      <c r="A307" s="154"/>
      <c r="B307" s="154"/>
      <c r="C307" s="154"/>
      <c r="D307" s="154"/>
      <c r="E307" s="154"/>
      <c r="F307" s="154"/>
      <c r="G307" s="154"/>
    </row>
    <row r="336" spans="1:2" x14ac:dyDescent="0.2">
      <c r="A336" s="150" t="s">
        <v>188</v>
      </c>
      <c r="B336" s="150"/>
    </row>
    <row r="337" spans="1:2" x14ac:dyDescent="0.2">
      <c r="A337" s="150" t="s">
        <v>189</v>
      </c>
      <c r="B337" s="150"/>
    </row>
    <row r="338" spans="1:2" x14ac:dyDescent="0.2">
      <c r="A338" s="150" t="s">
        <v>190</v>
      </c>
      <c r="B338" s="150"/>
    </row>
  </sheetData>
  <autoFilter ref="A50:G50" xr:uid="{00000000-0009-0000-0000-000003000000}"/>
  <mergeCells count="17">
    <mergeCell ref="A40:G40"/>
    <mergeCell ref="A65:E65"/>
    <mergeCell ref="A81:E81"/>
    <mergeCell ref="A98:E98"/>
    <mergeCell ref="A114:E114"/>
    <mergeCell ref="A266:E266"/>
    <mergeCell ref="A301:E301"/>
    <mergeCell ref="A304:G304"/>
    <mergeCell ref="A285:E285"/>
    <mergeCell ref="A132:E132"/>
    <mergeCell ref="A148:E148"/>
    <mergeCell ref="A163:E163"/>
    <mergeCell ref="A179:E179"/>
    <mergeCell ref="A196:E196"/>
    <mergeCell ref="A213:E213"/>
    <mergeCell ref="A230:E230"/>
    <mergeCell ref="A249:E249"/>
  </mergeCells>
  <phoneticPr fontId="5" type="noConversion"/>
  <hyperlinks>
    <hyperlink ref="A338" r:id="rId1" xr:uid="{825F91D9-712E-4A01-A62D-3767F9107871}"/>
  </hyperlinks>
  <pageMargins left="0.7" right="0.7" top="0.78740157499999996" bottom="0.78740157499999996" header="0.3" footer="0.3"/>
  <pageSetup paperSize="9" orientation="portrait" verticalDpi="0" r:id="rId2"/>
  <ignoredErrors>
    <ignoredError sqref="A51:B64 A66:B80 A82:B97 A99:B113 A115:B131 A133:B147 A149:B162 A164:B178 A180:B195 A197:B212 A214:B229 A231:B248 A250:B265 A267:B284 A286:B300" numberStoredAsText="1"/>
    <ignoredError sqref="G285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99"/>
  <sheetViews>
    <sheetView showGridLines="0" workbookViewId="0">
      <selection activeCell="A313" sqref="A313"/>
    </sheetView>
  </sheetViews>
  <sheetFormatPr defaultRowHeight="14.25" x14ac:dyDescent="0.2"/>
  <cols>
    <col min="1" max="1" width="23.7109375" style="136" bestFit="1" customWidth="1"/>
    <col min="2" max="2" width="25" style="136" customWidth="1"/>
    <col min="3" max="3" width="51.42578125" style="136" customWidth="1"/>
    <col min="4" max="4" width="18.85546875" style="136" customWidth="1"/>
    <col min="5" max="5" width="24.5703125" style="136" bestFit="1" customWidth="1"/>
    <col min="6" max="6" width="16.28515625" style="136" customWidth="1"/>
    <col min="7" max="7" width="27" style="136" customWidth="1"/>
    <col min="8" max="9" width="9.140625" style="136"/>
    <col min="10" max="10" width="12.42578125" style="136" bestFit="1" customWidth="1"/>
    <col min="11" max="11" width="11.28515625" style="136" bestFit="1" customWidth="1"/>
    <col min="12" max="16384" width="9.140625" style="136"/>
  </cols>
  <sheetData>
    <row r="1" s="136" customFormat="1" x14ac:dyDescent="0.2"/>
    <row r="2" s="136" customFormat="1" x14ac:dyDescent="0.2"/>
    <row r="3" s="136" customFormat="1" x14ac:dyDescent="0.2"/>
    <row r="4" s="136" customFormat="1" x14ac:dyDescent="0.2"/>
    <row r="5" s="136" customFormat="1" x14ac:dyDescent="0.2"/>
    <row r="6" s="136" customFormat="1" x14ac:dyDescent="0.2"/>
    <row r="7" s="136" customFormat="1" x14ac:dyDescent="0.2"/>
    <row r="8" s="136" customFormat="1" x14ac:dyDescent="0.2"/>
    <row r="9" s="136" customFormat="1" x14ac:dyDescent="0.2"/>
    <row r="10" s="136" customFormat="1" x14ac:dyDescent="0.2"/>
    <row r="11" s="136" customFormat="1" x14ac:dyDescent="0.2"/>
    <row r="12" s="136" customFormat="1" x14ac:dyDescent="0.2"/>
    <row r="13" s="136" customFormat="1" x14ac:dyDescent="0.2"/>
    <row r="14" s="136" customFormat="1" x14ac:dyDescent="0.2"/>
    <row r="15" s="136" customFormat="1" x14ac:dyDescent="0.2"/>
    <row r="16" s="136" customFormat="1" x14ac:dyDescent="0.2"/>
    <row r="17" s="136" customFormat="1" x14ac:dyDescent="0.2"/>
    <row r="18" s="136" customFormat="1" x14ac:dyDescent="0.2"/>
    <row r="19" s="136" customFormat="1" x14ac:dyDescent="0.2"/>
    <row r="20" s="136" customFormat="1" x14ac:dyDescent="0.2"/>
    <row r="21" s="136" customFormat="1" x14ac:dyDescent="0.2"/>
    <row r="22" s="136" customFormat="1" x14ac:dyDescent="0.2"/>
    <row r="23" s="136" customFormat="1" x14ac:dyDescent="0.2"/>
    <row r="24" s="136" customFormat="1" x14ac:dyDescent="0.2"/>
    <row r="25" s="136" customFormat="1" x14ac:dyDescent="0.2"/>
    <row r="26" s="136" customFormat="1" x14ac:dyDescent="0.2"/>
    <row r="27" s="136" customFormat="1" x14ac:dyDescent="0.2"/>
    <row r="28" s="136" customFormat="1" x14ac:dyDescent="0.2"/>
    <row r="29" s="136" customFormat="1" x14ac:dyDescent="0.2"/>
    <row r="30" s="136" customFormat="1" x14ac:dyDescent="0.2"/>
    <row r="31" s="136" customFormat="1" x14ac:dyDescent="0.2"/>
    <row r="32" s="136" customFormat="1" x14ac:dyDescent="0.2"/>
    <row r="36" spans="1:7" x14ac:dyDescent="0.2">
      <c r="A36" s="137"/>
    </row>
    <row r="37" spans="1:7" ht="15" customHeight="1" x14ac:dyDescent="0.25">
      <c r="A37" s="241" t="s">
        <v>249</v>
      </c>
      <c r="B37" s="242"/>
      <c r="C37" s="242"/>
      <c r="D37" s="242"/>
      <c r="E37" s="242"/>
      <c r="F37" s="242"/>
      <c r="G37" s="242"/>
    </row>
    <row r="38" spans="1:7" x14ac:dyDescent="0.2">
      <c r="A38" s="137"/>
    </row>
    <row r="39" spans="1:7" x14ac:dyDescent="0.2">
      <c r="A39" s="137"/>
    </row>
    <row r="40" spans="1:7" ht="15" x14ac:dyDescent="0.25">
      <c r="A40" s="138" t="s">
        <v>250</v>
      </c>
      <c r="B40" s="139" t="s">
        <v>251</v>
      </c>
    </row>
    <row r="41" spans="1:7" ht="15" x14ac:dyDescent="0.25">
      <c r="A41" s="138" t="s">
        <v>252</v>
      </c>
      <c r="B41" s="139" t="s">
        <v>302</v>
      </c>
    </row>
    <row r="42" spans="1:7" ht="15" x14ac:dyDescent="0.25">
      <c r="A42" s="138" t="s">
        <v>254</v>
      </c>
      <c r="B42" s="139" t="s">
        <v>255</v>
      </c>
    </row>
    <row r="43" spans="1:7" ht="15" x14ac:dyDescent="0.25">
      <c r="A43" s="138" t="s">
        <v>256</v>
      </c>
      <c r="B43" s="139" t="s">
        <v>257</v>
      </c>
    </row>
    <row r="44" spans="1:7" ht="15" x14ac:dyDescent="0.25">
      <c r="A44" s="138" t="s">
        <v>258</v>
      </c>
      <c r="B44" s="140" t="s">
        <v>259</v>
      </c>
    </row>
    <row r="45" spans="1:7" x14ac:dyDescent="0.2">
      <c r="A45" s="137"/>
    </row>
    <row r="46" spans="1:7" x14ac:dyDescent="0.2">
      <c r="A46" s="137"/>
    </row>
    <row r="47" spans="1:7" ht="15" x14ac:dyDescent="0.25">
      <c r="A47" s="141" t="s">
        <v>260</v>
      </c>
      <c r="B47" s="141" t="s">
        <v>261</v>
      </c>
      <c r="C47" s="138" t="s">
        <v>262</v>
      </c>
      <c r="D47" s="138" t="s">
        <v>263</v>
      </c>
      <c r="E47" s="138" t="s">
        <v>264</v>
      </c>
      <c r="F47" s="138" t="s">
        <v>265</v>
      </c>
      <c r="G47" s="138" t="s">
        <v>266</v>
      </c>
    </row>
    <row r="48" spans="1:7" ht="15" x14ac:dyDescent="0.25">
      <c r="A48" s="142" t="s">
        <v>267</v>
      </c>
      <c r="B48" s="142" t="s">
        <v>268</v>
      </c>
      <c r="C48" s="143" t="s">
        <v>269</v>
      </c>
      <c r="D48" s="144">
        <v>0</v>
      </c>
      <c r="E48" s="143" t="s">
        <v>270</v>
      </c>
      <c r="F48" s="145">
        <v>77368</v>
      </c>
      <c r="G48" s="145">
        <v>248</v>
      </c>
    </row>
    <row r="49" spans="1:7" ht="15" x14ac:dyDescent="0.25">
      <c r="A49" s="142" t="s">
        <v>267</v>
      </c>
      <c r="B49" s="142" t="s">
        <v>268</v>
      </c>
      <c r="C49" s="143" t="s">
        <v>269</v>
      </c>
      <c r="D49" s="144">
        <v>1</v>
      </c>
      <c r="E49" s="143" t="s">
        <v>272</v>
      </c>
      <c r="F49" s="145">
        <v>168991699</v>
      </c>
      <c r="G49" s="145">
        <v>3228617</v>
      </c>
    </row>
    <row r="50" spans="1:7" ht="15" x14ac:dyDescent="0.25">
      <c r="A50" s="142" t="s">
        <v>267</v>
      </c>
      <c r="B50" s="142" t="s">
        <v>268</v>
      </c>
      <c r="C50" s="143" t="s">
        <v>269</v>
      </c>
      <c r="D50" s="144">
        <v>2</v>
      </c>
      <c r="E50" s="143" t="s">
        <v>273</v>
      </c>
      <c r="F50" s="145">
        <v>7969</v>
      </c>
      <c r="G50" s="145">
        <v>1038</v>
      </c>
    </row>
    <row r="51" spans="1:7" ht="15" x14ac:dyDescent="0.25">
      <c r="A51" s="142" t="s">
        <v>267</v>
      </c>
      <c r="B51" s="142" t="s">
        <v>268</v>
      </c>
      <c r="C51" s="143" t="s">
        <v>269</v>
      </c>
      <c r="D51" s="144">
        <v>3</v>
      </c>
      <c r="E51" s="143" t="s">
        <v>274</v>
      </c>
      <c r="F51" s="145">
        <v>250</v>
      </c>
      <c r="G51" s="145">
        <v>921</v>
      </c>
    </row>
    <row r="52" spans="1:7" ht="15" x14ac:dyDescent="0.25">
      <c r="A52" s="142" t="s">
        <v>267</v>
      </c>
      <c r="B52" s="142" t="s">
        <v>268</v>
      </c>
      <c r="C52" s="143" t="s">
        <v>269</v>
      </c>
      <c r="D52" s="144">
        <v>4</v>
      </c>
      <c r="E52" s="143" t="s">
        <v>275</v>
      </c>
      <c r="F52" s="145">
        <v>50751</v>
      </c>
      <c r="G52" s="145">
        <v>364</v>
      </c>
    </row>
    <row r="53" spans="1:7" ht="15" x14ac:dyDescent="0.25">
      <c r="A53" s="142" t="s">
        <v>267</v>
      </c>
      <c r="B53" s="142" t="s">
        <v>276</v>
      </c>
      <c r="C53" s="143" t="s">
        <v>277</v>
      </c>
      <c r="D53" s="144">
        <v>1</v>
      </c>
      <c r="E53" s="143" t="s">
        <v>272</v>
      </c>
      <c r="F53" s="145">
        <v>19196060</v>
      </c>
      <c r="G53" s="145">
        <v>1639278</v>
      </c>
    </row>
    <row r="54" spans="1:7" ht="15" x14ac:dyDescent="0.25">
      <c r="A54" s="142" t="s">
        <v>267</v>
      </c>
      <c r="B54" s="142" t="s">
        <v>276</v>
      </c>
      <c r="C54" s="143" t="s">
        <v>277</v>
      </c>
      <c r="D54" s="144">
        <v>2</v>
      </c>
      <c r="E54" s="143" t="s">
        <v>273</v>
      </c>
      <c r="F54" s="145">
        <v>334</v>
      </c>
      <c r="G54" s="145">
        <v>60</v>
      </c>
    </row>
    <row r="55" spans="1:7" ht="15" x14ac:dyDescent="0.25">
      <c r="A55" s="142" t="s">
        <v>267</v>
      </c>
      <c r="B55" s="142" t="s">
        <v>278</v>
      </c>
      <c r="C55" s="143" t="s">
        <v>279</v>
      </c>
      <c r="D55" s="144">
        <v>0</v>
      </c>
      <c r="E55" s="143" t="s">
        <v>270</v>
      </c>
      <c r="F55" s="145">
        <v>4526</v>
      </c>
      <c r="G55" s="145">
        <v>360</v>
      </c>
    </row>
    <row r="56" spans="1:7" ht="15" x14ac:dyDescent="0.25">
      <c r="A56" s="142" t="s">
        <v>267</v>
      </c>
      <c r="B56" s="142" t="s">
        <v>278</v>
      </c>
      <c r="C56" s="143" t="s">
        <v>279</v>
      </c>
      <c r="D56" s="144">
        <v>1</v>
      </c>
      <c r="E56" s="143" t="s">
        <v>272</v>
      </c>
      <c r="F56" s="145">
        <v>76845176</v>
      </c>
      <c r="G56" s="145">
        <v>5661457</v>
      </c>
    </row>
    <row r="57" spans="1:7" ht="15" x14ac:dyDescent="0.25">
      <c r="A57" s="142" t="s">
        <v>267</v>
      </c>
      <c r="B57" s="142" t="s">
        <v>278</v>
      </c>
      <c r="C57" s="143" t="s">
        <v>279</v>
      </c>
      <c r="D57" s="144">
        <v>2</v>
      </c>
      <c r="E57" s="143" t="s">
        <v>273</v>
      </c>
      <c r="F57" s="145">
        <v>477</v>
      </c>
      <c r="G57" s="145">
        <v>45</v>
      </c>
    </row>
    <row r="58" spans="1:7" ht="15" x14ac:dyDescent="0.25">
      <c r="A58" s="142" t="s">
        <v>267</v>
      </c>
      <c r="B58" s="142" t="s">
        <v>278</v>
      </c>
      <c r="C58" s="143" t="s">
        <v>279</v>
      </c>
      <c r="D58" s="144">
        <v>3</v>
      </c>
      <c r="E58" s="143" t="s">
        <v>274</v>
      </c>
      <c r="F58" s="145">
        <v>46</v>
      </c>
      <c r="G58" s="145">
        <v>7</v>
      </c>
    </row>
    <row r="59" spans="1:7" ht="15" x14ac:dyDescent="0.25">
      <c r="A59" s="142" t="s">
        <v>267</v>
      </c>
      <c r="B59" s="142" t="s">
        <v>278</v>
      </c>
      <c r="C59" s="143" t="s">
        <v>279</v>
      </c>
      <c r="D59" s="144">
        <v>4</v>
      </c>
      <c r="E59" s="143" t="s">
        <v>275</v>
      </c>
      <c r="F59" s="145">
        <v>22163</v>
      </c>
      <c r="G59" s="145">
        <v>1520</v>
      </c>
    </row>
    <row r="60" spans="1:7" ht="15" x14ac:dyDescent="0.25">
      <c r="A60" s="236" t="s">
        <v>280</v>
      </c>
      <c r="B60" s="237"/>
      <c r="C60" s="237"/>
      <c r="D60" s="237"/>
      <c r="E60" s="238"/>
      <c r="F60" s="146">
        <v>265196819</v>
      </c>
      <c r="G60" s="146">
        <v>10533914</v>
      </c>
    </row>
    <row r="61" spans="1:7" ht="15" x14ac:dyDescent="0.25">
      <c r="A61" s="142" t="s">
        <v>281</v>
      </c>
      <c r="B61" s="142" t="s">
        <v>268</v>
      </c>
      <c r="C61" s="143" t="s">
        <v>269</v>
      </c>
      <c r="D61" s="144">
        <v>0</v>
      </c>
      <c r="E61" s="143" t="s">
        <v>270</v>
      </c>
      <c r="F61" s="145">
        <v>129</v>
      </c>
      <c r="G61" s="145">
        <v>4</v>
      </c>
    </row>
    <row r="62" spans="1:7" ht="15" x14ac:dyDescent="0.25">
      <c r="A62" s="142" t="s">
        <v>281</v>
      </c>
      <c r="B62" s="142" t="s">
        <v>268</v>
      </c>
      <c r="C62" s="143" t="s">
        <v>269</v>
      </c>
      <c r="D62" s="144">
        <v>1</v>
      </c>
      <c r="E62" s="143" t="s">
        <v>272</v>
      </c>
      <c r="F62" s="145">
        <v>170124145</v>
      </c>
      <c r="G62" s="145">
        <v>3616924</v>
      </c>
    </row>
    <row r="63" spans="1:7" ht="15" x14ac:dyDescent="0.25">
      <c r="A63" s="142" t="s">
        <v>281</v>
      </c>
      <c r="B63" s="142" t="s">
        <v>268</v>
      </c>
      <c r="C63" s="143" t="s">
        <v>269</v>
      </c>
      <c r="D63" s="144">
        <v>2</v>
      </c>
      <c r="E63" s="143" t="s">
        <v>273</v>
      </c>
      <c r="F63" s="145">
        <v>362</v>
      </c>
      <c r="G63" s="145">
        <v>20</v>
      </c>
    </row>
    <row r="64" spans="1:7" ht="15" x14ac:dyDescent="0.25">
      <c r="A64" s="142" t="s">
        <v>281</v>
      </c>
      <c r="B64" s="142" t="s">
        <v>268</v>
      </c>
      <c r="C64" s="143" t="s">
        <v>269</v>
      </c>
      <c r="D64" s="144">
        <v>3</v>
      </c>
      <c r="E64" s="143" t="s">
        <v>274</v>
      </c>
      <c r="F64" s="145">
        <v>27945</v>
      </c>
      <c r="G64" s="145">
        <v>1415</v>
      </c>
    </row>
    <row r="65" spans="1:7" ht="15" x14ac:dyDescent="0.25">
      <c r="A65" s="142" t="s">
        <v>281</v>
      </c>
      <c r="B65" s="142" t="s">
        <v>268</v>
      </c>
      <c r="C65" s="143" t="s">
        <v>269</v>
      </c>
      <c r="D65" s="144">
        <v>4</v>
      </c>
      <c r="E65" s="143" t="s">
        <v>275</v>
      </c>
      <c r="F65" s="145">
        <v>22462</v>
      </c>
      <c r="G65" s="145">
        <v>1180</v>
      </c>
    </row>
    <row r="66" spans="1:7" ht="15" x14ac:dyDescent="0.25">
      <c r="A66" s="142" t="s">
        <v>281</v>
      </c>
      <c r="B66" s="142" t="s">
        <v>268</v>
      </c>
      <c r="C66" s="143" t="s">
        <v>269</v>
      </c>
      <c r="D66" s="144">
        <v>5</v>
      </c>
      <c r="E66" s="143" t="s">
        <v>282</v>
      </c>
      <c r="F66" s="145">
        <v>303058</v>
      </c>
      <c r="G66" s="145">
        <v>3873</v>
      </c>
    </row>
    <row r="67" spans="1:7" ht="15" x14ac:dyDescent="0.25">
      <c r="A67" s="142" t="s">
        <v>281</v>
      </c>
      <c r="B67" s="142" t="s">
        <v>276</v>
      </c>
      <c r="C67" s="143" t="s">
        <v>277</v>
      </c>
      <c r="D67" s="144">
        <v>1</v>
      </c>
      <c r="E67" s="143" t="s">
        <v>272</v>
      </c>
      <c r="F67" s="145">
        <v>17902958</v>
      </c>
      <c r="G67" s="145">
        <v>1696014</v>
      </c>
    </row>
    <row r="68" spans="1:7" ht="15" x14ac:dyDescent="0.25">
      <c r="A68" s="142" t="s">
        <v>281</v>
      </c>
      <c r="B68" s="142" t="s">
        <v>276</v>
      </c>
      <c r="C68" s="143" t="s">
        <v>277</v>
      </c>
      <c r="D68" s="144">
        <v>2</v>
      </c>
      <c r="E68" s="143" t="s">
        <v>273</v>
      </c>
      <c r="F68" s="145">
        <v>8</v>
      </c>
      <c r="G68" s="145">
        <v>1</v>
      </c>
    </row>
    <row r="69" spans="1:7" ht="15" x14ac:dyDescent="0.25">
      <c r="A69" s="142" t="s">
        <v>281</v>
      </c>
      <c r="B69" s="142" t="s">
        <v>278</v>
      </c>
      <c r="C69" s="143" t="s">
        <v>279</v>
      </c>
      <c r="D69" s="144">
        <v>1</v>
      </c>
      <c r="E69" s="143" t="s">
        <v>272</v>
      </c>
      <c r="F69" s="145">
        <v>80138963</v>
      </c>
      <c r="G69" s="145">
        <v>6246119</v>
      </c>
    </row>
    <row r="70" spans="1:7" ht="15" x14ac:dyDescent="0.25">
      <c r="A70" s="142" t="s">
        <v>281</v>
      </c>
      <c r="B70" s="142" t="s">
        <v>278</v>
      </c>
      <c r="C70" s="143" t="s">
        <v>279</v>
      </c>
      <c r="D70" s="144">
        <v>2</v>
      </c>
      <c r="E70" s="143" t="s">
        <v>273</v>
      </c>
      <c r="F70" s="145">
        <v>517</v>
      </c>
      <c r="G70" s="145">
        <v>49</v>
      </c>
    </row>
    <row r="71" spans="1:7" ht="15" x14ac:dyDescent="0.25">
      <c r="A71" s="142" t="s">
        <v>281</v>
      </c>
      <c r="B71" s="142" t="s">
        <v>278</v>
      </c>
      <c r="C71" s="143" t="s">
        <v>279</v>
      </c>
      <c r="D71" s="144">
        <v>3</v>
      </c>
      <c r="E71" s="143" t="s">
        <v>274</v>
      </c>
      <c r="F71" s="145">
        <v>42</v>
      </c>
      <c r="G71" s="145">
        <v>7</v>
      </c>
    </row>
    <row r="72" spans="1:7" ht="15" x14ac:dyDescent="0.25">
      <c r="A72" s="142" t="s">
        <v>281</v>
      </c>
      <c r="B72" s="142" t="s">
        <v>278</v>
      </c>
      <c r="C72" s="143" t="s">
        <v>279</v>
      </c>
      <c r="D72" s="144">
        <v>4</v>
      </c>
      <c r="E72" s="143" t="s">
        <v>275</v>
      </c>
      <c r="F72" s="145">
        <v>118</v>
      </c>
      <c r="G72" s="145">
        <v>17</v>
      </c>
    </row>
    <row r="73" spans="1:7" ht="15" x14ac:dyDescent="0.25">
      <c r="A73" s="142" t="s">
        <v>281</v>
      </c>
      <c r="B73" s="142" t="s">
        <v>278</v>
      </c>
      <c r="C73" s="143" t="s">
        <v>279</v>
      </c>
      <c r="D73" s="144">
        <v>5</v>
      </c>
      <c r="E73" s="143" t="s">
        <v>282</v>
      </c>
      <c r="F73" s="145">
        <v>41840</v>
      </c>
      <c r="G73" s="145">
        <v>3320</v>
      </c>
    </row>
    <row r="74" spans="1:7" ht="15" x14ac:dyDescent="0.25">
      <c r="A74" s="236" t="s">
        <v>280</v>
      </c>
      <c r="B74" s="237"/>
      <c r="C74" s="237"/>
      <c r="D74" s="237"/>
      <c r="E74" s="238"/>
      <c r="F74" s="146">
        <v>268562547</v>
      </c>
      <c r="G74" s="146">
        <v>11568944</v>
      </c>
    </row>
    <row r="75" spans="1:7" ht="15" x14ac:dyDescent="0.25">
      <c r="A75" s="142" t="s">
        <v>283</v>
      </c>
      <c r="B75" s="142" t="s">
        <v>268</v>
      </c>
      <c r="C75" s="143" t="s">
        <v>269</v>
      </c>
      <c r="D75" s="144">
        <v>0</v>
      </c>
      <c r="E75" s="143" t="s">
        <v>270</v>
      </c>
      <c r="F75" s="145">
        <v>1155</v>
      </c>
      <c r="G75" s="145">
        <v>30</v>
      </c>
    </row>
    <row r="76" spans="1:7" ht="15" x14ac:dyDescent="0.25">
      <c r="A76" s="142" t="s">
        <v>283</v>
      </c>
      <c r="B76" s="142" t="s">
        <v>268</v>
      </c>
      <c r="C76" s="143" t="s">
        <v>269</v>
      </c>
      <c r="D76" s="144">
        <v>1</v>
      </c>
      <c r="E76" s="143" t="s">
        <v>272</v>
      </c>
      <c r="F76" s="145">
        <v>186308942</v>
      </c>
      <c r="G76" s="145">
        <v>4057235</v>
      </c>
    </row>
    <row r="77" spans="1:7" ht="15" x14ac:dyDescent="0.25">
      <c r="A77" s="142" t="s">
        <v>283</v>
      </c>
      <c r="B77" s="142" t="s">
        <v>268</v>
      </c>
      <c r="C77" s="143" t="s">
        <v>269</v>
      </c>
      <c r="D77" s="144">
        <v>3</v>
      </c>
      <c r="E77" s="143" t="s">
        <v>274</v>
      </c>
      <c r="F77" s="145">
        <v>151714</v>
      </c>
      <c r="G77" s="145">
        <v>13922</v>
      </c>
    </row>
    <row r="78" spans="1:7" ht="15" x14ac:dyDescent="0.25">
      <c r="A78" s="142" t="s">
        <v>283</v>
      </c>
      <c r="B78" s="142" t="s">
        <v>268</v>
      </c>
      <c r="C78" s="143" t="s">
        <v>269</v>
      </c>
      <c r="D78" s="144">
        <v>4</v>
      </c>
      <c r="E78" s="143" t="s">
        <v>275</v>
      </c>
      <c r="F78" s="145">
        <v>186290</v>
      </c>
      <c r="G78" s="145">
        <v>10187</v>
      </c>
    </row>
    <row r="79" spans="1:7" ht="15" x14ac:dyDescent="0.25">
      <c r="A79" s="142" t="s">
        <v>283</v>
      </c>
      <c r="B79" s="142" t="s">
        <v>276</v>
      </c>
      <c r="C79" s="143" t="s">
        <v>277</v>
      </c>
      <c r="D79" s="144">
        <v>0</v>
      </c>
      <c r="E79" s="143" t="s">
        <v>270</v>
      </c>
      <c r="F79" s="145">
        <v>21700</v>
      </c>
      <c r="G79" s="145">
        <v>1653</v>
      </c>
    </row>
    <row r="80" spans="1:7" ht="15" x14ac:dyDescent="0.25">
      <c r="A80" s="142" t="s">
        <v>283</v>
      </c>
      <c r="B80" s="142" t="s">
        <v>276</v>
      </c>
      <c r="C80" s="143" t="s">
        <v>277</v>
      </c>
      <c r="D80" s="144">
        <v>1</v>
      </c>
      <c r="E80" s="143" t="s">
        <v>272</v>
      </c>
      <c r="F80" s="145">
        <v>19334351</v>
      </c>
      <c r="G80" s="145">
        <v>1609339</v>
      </c>
    </row>
    <row r="81" spans="1:7" ht="15" x14ac:dyDescent="0.25">
      <c r="A81" s="142" t="s">
        <v>283</v>
      </c>
      <c r="B81" s="142" t="s">
        <v>276</v>
      </c>
      <c r="C81" s="143" t="s">
        <v>277</v>
      </c>
      <c r="D81" s="144">
        <v>4</v>
      </c>
      <c r="E81" s="143" t="s">
        <v>275</v>
      </c>
      <c r="F81" s="145">
        <v>380</v>
      </c>
      <c r="G81" s="145">
        <v>55</v>
      </c>
    </row>
    <row r="82" spans="1:7" ht="15" x14ac:dyDescent="0.25">
      <c r="A82" s="142" t="s">
        <v>283</v>
      </c>
      <c r="B82" s="142" t="s">
        <v>276</v>
      </c>
      <c r="C82" s="143" t="s">
        <v>277</v>
      </c>
      <c r="D82" s="144">
        <v>5</v>
      </c>
      <c r="E82" s="143" t="s">
        <v>282</v>
      </c>
      <c r="F82" s="145">
        <v>146800</v>
      </c>
      <c r="G82" s="145">
        <v>13087</v>
      </c>
    </row>
    <row r="83" spans="1:7" ht="15" x14ac:dyDescent="0.25">
      <c r="A83" s="142" t="s">
        <v>283</v>
      </c>
      <c r="B83" s="142" t="s">
        <v>278</v>
      </c>
      <c r="C83" s="143" t="s">
        <v>279</v>
      </c>
      <c r="D83" s="144">
        <v>0</v>
      </c>
      <c r="E83" s="143" t="s">
        <v>270</v>
      </c>
      <c r="F83" s="145">
        <v>136</v>
      </c>
      <c r="G83" s="145">
        <v>44</v>
      </c>
    </row>
    <row r="84" spans="1:7" ht="15" x14ac:dyDescent="0.25">
      <c r="A84" s="142" t="s">
        <v>283</v>
      </c>
      <c r="B84" s="142" t="s">
        <v>278</v>
      </c>
      <c r="C84" s="143" t="s">
        <v>279</v>
      </c>
      <c r="D84" s="144">
        <v>1</v>
      </c>
      <c r="E84" s="143" t="s">
        <v>272</v>
      </c>
      <c r="F84" s="145">
        <v>83708218</v>
      </c>
      <c r="G84" s="145">
        <v>6480136</v>
      </c>
    </row>
    <row r="85" spans="1:7" ht="15" x14ac:dyDescent="0.25">
      <c r="A85" s="142" t="s">
        <v>283</v>
      </c>
      <c r="B85" s="142" t="s">
        <v>278</v>
      </c>
      <c r="C85" s="143" t="s">
        <v>279</v>
      </c>
      <c r="D85" s="144">
        <v>3</v>
      </c>
      <c r="E85" s="143" t="s">
        <v>274</v>
      </c>
      <c r="F85" s="145">
        <v>33716</v>
      </c>
      <c r="G85" s="145">
        <v>2230</v>
      </c>
    </row>
    <row r="86" spans="1:7" ht="15" x14ac:dyDescent="0.25">
      <c r="A86" s="142" t="s">
        <v>283</v>
      </c>
      <c r="B86" s="142" t="s">
        <v>278</v>
      </c>
      <c r="C86" s="143" t="s">
        <v>279</v>
      </c>
      <c r="D86" s="144">
        <v>4</v>
      </c>
      <c r="E86" s="143" t="s">
        <v>275</v>
      </c>
      <c r="F86" s="145">
        <v>12079</v>
      </c>
      <c r="G86" s="145">
        <v>825</v>
      </c>
    </row>
    <row r="87" spans="1:7" ht="15" x14ac:dyDescent="0.25">
      <c r="A87" s="142" t="s">
        <v>283</v>
      </c>
      <c r="B87" s="142" t="s">
        <v>278</v>
      </c>
      <c r="C87" s="143" t="s">
        <v>279</v>
      </c>
      <c r="D87" s="144">
        <v>5</v>
      </c>
      <c r="E87" s="143" t="s">
        <v>282</v>
      </c>
      <c r="F87" s="145">
        <v>63980</v>
      </c>
      <c r="G87" s="145">
        <v>4902</v>
      </c>
    </row>
    <row r="88" spans="1:7" ht="15" x14ac:dyDescent="0.25">
      <c r="A88" s="236" t="s">
        <v>280</v>
      </c>
      <c r="B88" s="237"/>
      <c r="C88" s="237"/>
      <c r="D88" s="237"/>
      <c r="E88" s="238"/>
      <c r="F88" s="146">
        <v>289969462</v>
      </c>
      <c r="G88" s="146">
        <v>12193645</v>
      </c>
    </row>
    <row r="89" spans="1:7" ht="15" x14ac:dyDescent="0.25">
      <c r="A89" s="142" t="s">
        <v>284</v>
      </c>
      <c r="B89" s="142" t="s">
        <v>268</v>
      </c>
      <c r="C89" s="143" t="s">
        <v>269</v>
      </c>
      <c r="D89" s="144">
        <v>0</v>
      </c>
      <c r="E89" s="143" t="s">
        <v>270</v>
      </c>
      <c r="F89" s="145">
        <v>223768</v>
      </c>
      <c r="G89" s="145">
        <v>9707</v>
      </c>
    </row>
    <row r="90" spans="1:7" ht="15" x14ac:dyDescent="0.25">
      <c r="A90" s="142" t="s">
        <v>284</v>
      </c>
      <c r="B90" s="142" t="s">
        <v>268</v>
      </c>
      <c r="C90" s="143" t="s">
        <v>269</v>
      </c>
      <c r="D90" s="144">
        <v>1</v>
      </c>
      <c r="E90" s="143" t="s">
        <v>272</v>
      </c>
      <c r="F90" s="145">
        <v>170851050</v>
      </c>
      <c r="G90" s="145">
        <v>4147064</v>
      </c>
    </row>
    <row r="91" spans="1:7" ht="15" x14ac:dyDescent="0.25">
      <c r="A91" s="142" t="s">
        <v>284</v>
      </c>
      <c r="B91" s="142" t="s">
        <v>268</v>
      </c>
      <c r="C91" s="143" t="s">
        <v>269</v>
      </c>
      <c r="D91" s="144">
        <v>2</v>
      </c>
      <c r="E91" s="143" t="s">
        <v>273</v>
      </c>
      <c r="F91" s="145">
        <v>32</v>
      </c>
      <c r="G91" s="145">
        <v>2</v>
      </c>
    </row>
    <row r="92" spans="1:7" ht="15" x14ac:dyDescent="0.25">
      <c r="A92" s="142" t="s">
        <v>284</v>
      </c>
      <c r="B92" s="142" t="s">
        <v>268</v>
      </c>
      <c r="C92" s="143" t="s">
        <v>269</v>
      </c>
      <c r="D92" s="144">
        <v>3</v>
      </c>
      <c r="E92" s="143" t="s">
        <v>274</v>
      </c>
      <c r="F92" s="145">
        <v>170928</v>
      </c>
      <c r="G92" s="145">
        <v>18126</v>
      </c>
    </row>
    <row r="93" spans="1:7" ht="15" x14ac:dyDescent="0.25">
      <c r="A93" s="142" t="s">
        <v>284</v>
      </c>
      <c r="B93" s="142" t="s">
        <v>268</v>
      </c>
      <c r="C93" s="143" t="s">
        <v>269</v>
      </c>
      <c r="D93" s="144">
        <v>4</v>
      </c>
      <c r="E93" s="143" t="s">
        <v>275</v>
      </c>
      <c r="F93" s="145">
        <v>543620</v>
      </c>
      <c r="G93" s="145">
        <v>4280</v>
      </c>
    </row>
    <row r="94" spans="1:7" ht="15" x14ac:dyDescent="0.25">
      <c r="A94" s="142" t="s">
        <v>284</v>
      </c>
      <c r="B94" s="142" t="s">
        <v>276</v>
      </c>
      <c r="C94" s="143" t="s">
        <v>277</v>
      </c>
      <c r="D94" s="144">
        <v>1</v>
      </c>
      <c r="E94" s="143" t="s">
        <v>272</v>
      </c>
      <c r="F94" s="145">
        <v>19121034</v>
      </c>
      <c r="G94" s="145">
        <v>1902925</v>
      </c>
    </row>
    <row r="95" spans="1:7" ht="15" x14ac:dyDescent="0.25">
      <c r="A95" s="142" t="s">
        <v>284</v>
      </c>
      <c r="B95" s="142" t="s">
        <v>276</v>
      </c>
      <c r="C95" s="143" t="s">
        <v>277</v>
      </c>
      <c r="D95" s="144">
        <v>5</v>
      </c>
      <c r="E95" s="143" t="s">
        <v>282</v>
      </c>
      <c r="F95" s="145">
        <v>86800</v>
      </c>
      <c r="G95" s="145">
        <v>8328</v>
      </c>
    </row>
    <row r="96" spans="1:7" ht="15" x14ac:dyDescent="0.25">
      <c r="A96" s="142" t="s">
        <v>284</v>
      </c>
      <c r="B96" s="142" t="s">
        <v>278</v>
      </c>
      <c r="C96" s="143" t="s">
        <v>279</v>
      </c>
      <c r="D96" s="144">
        <v>0</v>
      </c>
      <c r="E96" s="143" t="s">
        <v>270</v>
      </c>
      <c r="F96" s="145">
        <v>1012</v>
      </c>
      <c r="G96" s="145">
        <v>256</v>
      </c>
    </row>
    <row r="97" spans="1:7" ht="15" x14ac:dyDescent="0.25">
      <c r="A97" s="142" t="s">
        <v>284</v>
      </c>
      <c r="B97" s="142" t="s">
        <v>278</v>
      </c>
      <c r="C97" s="143" t="s">
        <v>279</v>
      </c>
      <c r="D97" s="144">
        <v>1</v>
      </c>
      <c r="E97" s="143" t="s">
        <v>272</v>
      </c>
      <c r="F97" s="145">
        <v>84694131</v>
      </c>
      <c r="G97" s="145">
        <v>7266229</v>
      </c>
    </row>
    <row r="98" spans="1:7" ht="15" x14ac:dyDescent="0.25">
      <c r="A98" s="142" t="s">
        <v>284</v>
      </c>
      <c r="B98" s="142" t="s">
        <v>278</v>
      </c>
      <c r="C98" s="143" t="s">
        <v>279</v>
      </c>
      <c r="D98" s="144">
        <v>2</v>
      </c>
      <c r="E98" s="143" t="s">
        <v>273</v>
      </c>
      <c r="F98" s="145">
        <v>18</v>
      </c>
      <c r="G98" s="145">
        <v>2</v>
      </c>
    </row>
    <row r="99" spans="1:7" ht="15" x14ac:dyDescent="0.25">
      <c r="A99" s="142" t="s">
        <v>284</v>
      </c>
      <c r="B99" s="142" t="s">
        <v>278</v>
      </c>
      <c r="C99" s="143" t="s">
        <v>279</v>
      </c>
      <c r="D99" s="144">
        <v>5</v>
      </c>
      <c r="E99" s="143" t="s">
        <v>282</v>
      </c>
      <c r="F99" s="145">
        <v>101440</v>
      </c>
      <c r="G99" s="145">
        <v>8944</v>
      </c>
    </row>
    <row r="100" spans="1:7" ht="15" x14ac:dyDescent="0.25">
      <c r="A100" s="236" t="s">
        <v>280</v>
      </c>
      <c r="B100" s="237"/>
      <c r="C100" s="237"/>
      <c r="D100" s="237"/>
      <c r="E100" s="238"/>
      <c r="F100" s="146">
        <v>275793833</v>
      </c>
      <c r="G100" s="146">
        <v>13365863</v>
      </c>
    </row>
    <row r="101" spans="1:7" ht="15" x14ac:dyDescent="0.25">
      <c r="A101" s="142" t="s">
        <v>285</v>
      </c>
      <c r="B101" s="142" t="s">
        <v>268</v>
      </c>
      <c r="C101" s="143" t="s">
        <v>269</v>
      </c>
      <c r="D101" s="144">
        <v>0</v>
      </c>
      <c r="E101" s="143" t="s">
        <v>270</v>
      </c>
      <c r="F101" s="145">
        <v>1237</v>
      </c>
      <c r="G101" s="145">
        <v>68</v>
      </c>
    </row>
    <row r="102" spans="1:7" ht="15" x14ac:dyDescent="0.25">
      <c r="A102" s="142" t="s">
        <v>285</v>
      </c>
      <c r="B102" s="142" t="s">
        <v>268</v>
      </c>
      <c r="C102" s="143" t="s">
        <v>269</v>
      </c>
      <c r="D102" s="144">
        <v>1</v>
      </c>
      <c r="E102" s="143" t="s">
        <v>272</v>
      </c>
      <c r="F102" s="145">
        <v>188625632</v>
      </c>
      <c r="G102" s="145">
        <v>4655743</v>
      </c>
    </row>
    <row r="103" spans="1:7" ht="15" x14ac:dyDescent="0.25">
      <c r="A103" s="142" t="s">
        <v>285</v>
      </c>
      <c r="B103" s="142" t="s">
        <v>268</v>
      </c>
      <c r="C103" s="143" t="s">
        <v>269</v>
      </c>
      <c r="D103" s="144">
        <v>2</v>
      </c>
      <c r="E103" s="143" t="s">
        <v>273</v>
      </c>
      <c r="F103" s="145">
        <v>2</v>
      </c>
      <c r="G103" s="145">
        <v>0</v>
      </c>
    </row>
    <row r="104" spans="1:7" ht="15" x14ac:dyDescent="0.25">
      <c r="A104" s="142" t="s">
        <v>285</v>
      </c>
      <c r="B104" s="142" t="s">
        <v>268</v>
      </c>
      <c r="C104" s="143" t="s">
        <v>269</v>
      </c>
      <c r="D104" s="144">
        <v>3</v>
      </c>
      <c r="E104" s="143" t="s">
        <v>274</v>
      </c>
      <c r="F104" s="145">
        <v>166941</v>
      </c>
      <c r="G104" s="145">
        <v>18265</v>
      </c>
    </row>
    <row r="105" spans="1:7" ht="15" x14ac:dyDescent="0.25">
      <c r="A105" s="142" t="s">
        <v>285</v>
      </c>
      <c r="B105" s="142" t="s">
        <v>268</v>
      </c>
      <c r="C105" s="143" t="s">
        <v>269</v>
      </c>
      <c r="D105" s="144">
        <v>4</v>
      </c>
      <c r="E105" s="143" t="s">
        <v>275</v>
      </c>
      <c r="F105" s="145">
        <v>58845</v>
      </c>
      <c r="G105" s="145">
        <v>3267</v>
      </c>
    </row>
    <row r="106" spans="1:7" ht="15" x14ac:dyDescent="0.25">
      <c r="A106" s="142" t="s">
        <v>285</v>
      </c>
      <c r="B106" s="142" t="s">
        <v>268</v>
      </c>
      <c r="C106" s="143" t="s">
        <v>269</v>
      </c>
      <c r="D106" s="144">
        <v>5</v>
      </c>
      <c r="E106" s="143" t="s">
        <v>282</v>
      </c>
      <c r="F106" s="145">
        <v>1000</v>
      </c>
      <c r="G106" s="145">
        <v>217</v>
      </c>
    </row>
    <row r="107" spans="1:7" ht="15" x14ac:dyDescent="0.25">
      <c r="A107" s="142" t="s">
        <v>285</v>
      </c>
      <c r="B107" s="142" t="s">
        <v>276</v>
      </c>
      <c r="C107" s="143" t="s">
        <v>277</v>
      </c>
      <c r="D107" s="144">
        <v>1</v>
      </c>
      <c r="E107" s="143" t="s">
        <v>272</v>
      </c>
      <c r="F107" s="145">
        <v>20281822</v>
      </c>
      <c r="G107" s="145">
        <v>1908604</v>
      </c>
    </row>
    <row r="108" spans="1:7" ht="15" x14ac:dyDescent="0.25">
      <c r="A108" s="142" t="s">
        <v>285</v>
      </c>
      <c r="B108" s="142" t="s">
        <v>276</v>
      </c>
      <c r="C108" s="143" t="s">
        <v>277</v>
      </c>
      <c r="D108" s="144">
        <v>5</v>
      </c>
      <c r="E108" s="143" t="s">
        <v>282</v>
      </c>
      <c r="F108" s="145">
        <v>21600</v>
      </c>
      <c r="G108" s="145">
        <v>1796</v>
      </c>
    </row>
    <row r="109" spans="1:7" ht="15" x14ac:dyDescent="0.25">
      <c r="A109" s="142" t="s">
        <v>285</v>
      </c>
      <c r="B109" s="142" t="s">
        <v>278</v>
      </c>
      <c r="C109" s="143" t="s">
        <v>279</v>
      </c>
      <c r="D109" s="144">
        <v>0</v>
      </c>
      <c r="E109" s="143" t="s">
        <v>270</v>
      </c>
      <c r="F109" s="145">
        <v>89</v>
      </c>
      <c r="G109" s="145">
        <v>27</v>
      </c>
    </row>
    <row r="110" spans="1:7" ht="15" x14ac:dyDescent="0.25">
      <c r="A110" s="142" t="s">
        <v>285</v>
      </c>
      <c r="B110" s="142" t="s">
        <v>278</v>
      </c>
      <c r="C110" s="143" t="s">
        <v>279</v>
      </c>
      <c r="D110" s="144">
        <v>1</v>
      </c>
      <c r="E110" s="143" t="s">
        <v>272</v>
      </c>
      <c r="F110" s="145">
        <v>88524573</v>
      </c>
      <c r="G110" s="145">
        <v>8033896</v>
      </c>
    </row>
    <row r="111" spans="1:7" ht="15" x14ac:dyDescent="0.25">
      <c r="A111" s="142" t="s">
        <v>285</v>
      </c>
      <c r="B111" s="142" t="s">
        <v>278</v>
      </c>
      <c r="C111" s="143" t="s">
        <v>279</v>
      </c>
      <c r="D111" s="144">
        <v>2</v>
      </c>
      <c r="E111" s="143" t="s">
        <v>273</v>
      </c>
      <c r="F111" s="145">
        <v>174</v>
      </c>
      <c r="G111" s="145">
        <v>19</v>
      </c>
    </row>
    <row r="112" spans="1:7" ht="15" x14ac:dyDescent="0.25">
      <c r="A112" s="142" t="s">
        <v>285</v>
      </c>
      <c r="B112" s="142" t="s">
        <v>278</v>
      </c>
      <c r="C112" s="143" t="s">
        <v>279</v>
      </c>
      <c r="D112" s="144">
        <v>3</v>
      </c>
      <c r="E112" s="143" t="s">
        <v>274</v>
      </c>
      <c r="F112" s="145">
        <v>38760</v>
      </c>
      <c r="G112" s="145">
        <v>2146</v>
      </c>
    </row>
    <row r="113" spans="1:7" ht="15" x14ac:dyDescent="0.25">
      <c r="A113" s="142" t="s">
        <v>285</v>
      </c>
      <c r="B113" s="142" t="s">
        <v>278</v>
      </c>
      <c r="C113" s="143" t="s">
        <v>279</v>
      </c>
      <c r="D113" s="144">
        <v>4</v>
      </c>
      <c r="E113" s="143" t="s">
        <v>275</v>
      </c>
      <c r="F113" s="145">
        <v>16</v>
      </c>
      <c r="G113" s="145">
        <v>9</v>
      </c>
    </row>
    <row r="114" spans="1:7" ht="15" x14ac:dyDescent="0.25">
      <c r="A114" s="142" t="s">
        <v>285</v>
      </c>
      <c r="B114" s="142" t="s">
        <v>278</v>
      </c>
      <c r="C114" s="143" t="s">
        <v>279</v>
      </c>
      <c r="D114" s="144">
        <v>5</v>
      </c>
      <c r="E114" s="143" t="s">
        <v>282</v>
      </c>
      <c r="F114" s="145">
        <v>42480</v>
      </c>
      <c r="G114" s="145">
        <v>4671</v>
      </c>
    </row>
    <row r="115" spans="1:7" ht="15" x14ac:dyDescent="0.25">
      <c r="A115" s="236" t="s">
        <v>280</v>
      </c>
      <c r="B115" s="237"/>
      <c r="C115" s="237"/>
      <c r="D115" s="237"/>
      <c r="E115" s="238"/>
      <c r="F115" s="146">
        <v>297763172</v>
      </c>
      <c r="G115" s="146">
        <v>14628726</v>
      </c>
    </row>
    <row r="116" spans="1:7" ht="15" x14ac:dyDescent="0.25">
      <c r="A116" s="142" t="s">
        <v>286</v>
      </c>
      <c r="B116" s="142" t="s">
        <v>268</v>
      </c>
      <c r="C116" s="143" t="s">
        <v>269</v>
      </c>
      <c r="D116" s="144">
        <v>0</v>
      </c>
      <c r="E116" s="143" t="s">
        <v>270</v>
      </c>
      <c r="F116" s="145">
        <v>431</v>
      </c>
      <c r="G116" s="145">
        <v>30</v>
      </c>
    </row>
    <row r="117" spans="1:7" ht="15" x14ac:dyDescent="0.25">
      <c r="A117" s="142" t="s">
        <v>286</v>
      </c>
      <c r="B117" s="142" t="s">
        <v>268</v>
      </c>
      <c r="C117" s="143" t="s">
        <v>269</v>
      </c>
      <c r="D117" s="144">
        <v>1</v>
      </c>
      <c r="E117" s="143" t="s">
        <v>272</v>
      </c>
      <c r="F117" s="145">
        <v>187476154</v>
      </c>
      <c r="G117" s="145">
        <v>4442964</v>
      </c>
    </row>
    <row r="118" spans="1:7" ht="15" x14ac:dyDescent="0.25">
      <c r="A118" s="142" t="s">
        <v>286</v>
      </c>
      <c r="B118" s="142" t="s">
        <v>268</v>
      </c>
      <c r="C118" s="143" t="s">
        <v>269</v>
      </c>
      <c r="D118" s="144">
        <v>3</v>
      </c>
      <c r="E118" s="143" t="s">
        <v>274</v>
      </c>
      <c r="F118" s="145">
        <v>201762</v>
      </c>
      <c r="G118" s="145">
        <v>26516</v>
      </c>
    </row>
    <row r="119" spans="1:7" ht="15" x14ac:dyDescent="0.25">
      <c r="A119" s="142" t="s">
        <v>286</v>
      </c>
      <c r="B119" s="142" t="s">
        <v>268</v>
      </c>
      <c r="C119" s="143" t="s">
        <v>269</v>
      </c>
      <c r="D119" s="144">
        <v>4</v>
      </c>
      <c r="E119" s="143" t="s">
        <v>275</v>
      </c>
      <c r="F119" s="145">
        <v>5306</v>
      </c>
      <c r="G119" s="145">
        <v>405</v>
      </c>
    </row>
    <row r="120" spans="1:7" ht="15" x14ac:dyDescent="0.25">
      <c r="A120" s="142" t="s">
        <v>286</v>
      </c>
      <c r="B120" s="142" t="s">
        <v>276</v>
      </c>
      <c r="C120" s="143" t="s">
        <v>277</v>
      </c>
      <c r="D120" s="144">
        <v>1</v>
      </c>
      <c r="E120" s="143" t="s">
        <v>272</v>
      </c>
      <c r="F120" s="145">
        <v>24210378</v>
      </c>
      <c r="G120" s="145">
        <v>1999572</v>
      </c>
    </row>
    <row r="121" spans="1:7" ht="15" x14ac:dyDescent="0.25">
      <c r="A121" s="142" t="s">
        <v>286</v>
      </c>
      <c r="B121" s="142" t="s">
        <v>276</v>
      </c>
      <c r="C121" s="143" t="s">
        <v>277</v>
      </c>
      <c r="D121" s="144">
        <v>3</v>
      </c>
      <c r="E121" s="143" t="s">
        <v>274</v>
      </c>
      <c r="F121" s="145">
        <v>50</v>
      </c>
      <c r="G121" s="145">
        <v>4</v>
      </c>
    </row>
    <row r="122" spans="1:7" ht="15" x14ac:dyDescent="0.25">
      <c r="A122" s="142" t="s">
        <v>286</v>
      </c>
      <c r="B122" s="142" t="s">
        <v>278</v>
      </c>
      <c r="C122" s="143" t="s">
        <v>279</v>
      </c>
      <c r="D122" s="144">
        <v>0</v>
      </c>
      <c r="E122" s="143" t="s">
        <v>270</v>
      </c>
      <c r="F122" s="145">
        <v>96</v>
      </c>
      <c r="G122" s="145">
        <v>30</v>
      </c>
    </row>
    <row r="123" spans="1:7" ht="15" x14ac:dyDescent="0.25">
      <c r="A123" s="142" t="s">
        <v>286</v>
      </c>
      <c r="B123" s="142" t="s">
        <v>278</v>
      </c>
      <c r="C123" s="143" t="s">
        <v>279</v>
      </c>
      <c r="D123" s="144">
        <v>1</v>
      </c>
      <c r="E123" s="143" t="s">
        <v>272</v>
      </c>
      <c r="F123" s="145">
        <v>89877725</v>
      </c>
      <c r="G123" s="145">
        <v>7383642</v>
      </c>
    </row>
    <row r="124" spans="1:7" ht="15" x14ac:dyDescent="0.25">
      <c r="A124" s="142" t="s">
        <v>286</v>
      </c>
      <c r="B124" s="142" t="s">
        <v>278</v>
      </c>
      <c r="C124" s="143" t="s">
        <v>279</v>
      </c>
      <c r="D124" s="144">
        <v>3</v>
      </c>
      <c r="E124" s="143" t="s">
        <v>274</v>
      </c>
      <c r="F124" s="145">
        <v>57514</v>
      </c>
      <c r="G124" s="145">
        <v>4005</v>
      </c>
    </row>
    <row r="125" spans="1:7" ht="15" x14ac:dyDescent="0.25">
      <c r="A125" s="142" t="s">
        <v>286</v>
      </c>
      <c r="B125" s="142" t="s">
        <v>278</v>
      </c>
      <c r="C125" s="143" t="s">
        <v>279</v>
      </c>
      <c r="D125" s="144">
        <v>4</v>
      </c>
      <c r="E125" s="143" t="s">
        <v>275</v>
      </c>
      <c r="F125" s="145">
        <v>1277</v>
      </c>
      <c r="G125" s="145">
        <v>168</v>
      </c>
    </row>
    <row r="126" spans="1:7" ht="15" x14ac:dyDescent="0.25">
      <c r="A126" s="142" t="s">
        <v>286</v>
      </c>
      <c r="B126" s="142" t="s">
        <v>278</v>
      </c>
      <c r="C126" s="143" t="s">
        <v>279</v>
      </c>
      <c r="D126" s="144">
        <v>5</v>
      </c>
      <c r="E126" s="143" t="s">
        <v>282</v>
      </c>
      <c r="F126" s="145">
        <v>42000</v>
      </c>
      <c r="G126" s="145">
        <v>3078</v>
      </c>
    </row>
    <row r="127" spans="1:7" ht="15" x14ac:dyDescent="0.25">
      <c r="A127" s="236" t="s">
        <v>280</v>
      </c>
      <c r="B127" s="237"/>
      <c r="C127" s="237"/>
      <c r="D127" s="237"/>
      <c r="E127" s="238"/>
      <c r="F127" s="146">
        <v>301872694</v>
      </c>
      <c r="G127" s="146">
        <v>13860414</v>
      </c>
    </row>
    <row r="128" spans="1:7" ht="15" x14ac:dyDescent="0.25">
      <c r="A128" s="142" t="s">
        <v>287</v>
      </c>
      <c r="B128" s="142" t="s">
        <v>268</v>
      </c>
      <c r="C128" s="143" t="s">
        <v>269</v>
      </c>
      <c r="D128" s="144">
        <v>0</v>
      </c>
      <c r="E128" s="143" t="s">
        <v>270</v>
      </c>
      <c r="F128" s="145">
        <v>403518</v>
      </c>
      <c r="G128" s="145">
        <v>24384</v>
      </c>
    </row>
    <row r="129" spans="1:7" ht="15" x14ac:dyDescent="0.25">
      <c r="A129" s="142" t="s">
        <v>287</v>
      </c>
      <c r="B129" s="142" t="s">
        <v>268</v>
      </c>
      <c r="C129" s="143" t="s">
        <v>269</v>
      </c>
      <c r="D129" s="144">
        <v>1</v>
      </c>
      <c r="E129" s="143" t="s">
        <v>272</v>
      </c>
      <c r="F129" s="145">
        <v>201129058</v>
      </c>
      <c r="G129" s="145">
        <v>4458085</v>
      </c>
    </row>
    <row r="130" spans="1:7" ht="15" x14ac:dyDescent="0.25">
      <c r="A130" s="142" t="s">
        <v>287</v>
      </c>
      <c r="B130" s="142" t="s">
        <v>268</v>
      </c>
      <c r="C130" s="143" t="s">
        <v>269</v>
      </c>
      <c r="D130" s="144">
        <v>3</v>
      </c>
      <c r="E130" s="143" t="s">
        <v>274</v>
      </c>
      <c r="F130" s="145">
        <v>116621</v>
      </c>
      <c r="G130" s="145">
        <v>12832</v>
      </c>
    </row>
    <row r="131" spans="1:7" ht="15" x14ac:dyDescent="0.25">
      <c r="A131" s="142" t="s">
        <v>287</v>
      </c>
      <c r="B131" s="142" t="s">
        <v>268</v>
      </c>
      <c r="C131" s="143" t="s">
        <v>269</v>
      </c>
      <c r="D131" s="144">
        <v>4</v>
      </c>
      <c r="E131" s="143" t="s">
        <v>275</v>
      </c>
      <c r="F131" s="145">
        <v>550184</v>
      </c>
      <c r="G131" s="145">
        <v>1700</v>
      </c>
    </row>
    <row r="132" spans="1:7" ht="15" x14ac:dyDescent="0.25">
      <c r="A132" s="142" t="s">
        <v>287</v>
      </c>
      <c r="B132" s="142" t="s">
        <v>276</v>
      </c>
      <c r="C132" s="143" t="s">
        <v>277</v>
      </c>
      <c r="D132" s="144">
        <v>1</v>
      </c>
      <c r="E132" s="143" t="s">
        <v>272</v>
      </c>
      <c r="F132" s="145">
        <v>22376898</v>
      </c>
      <c r="G132" s="145">
        <v>1916914</v>
      </c>
    </row>
    <row r="133" spans="1:7" ht="15" x14ac:dyDescent="0.25">
      <c r="A133" s="142" t="s">
        <v>287</v>
      </c>
      <c r="B133" s="142" t="s">
        <v>278</v>
      </c>
      <c r="C133" s="143" t="s">
        <v>279</v>
      </c>
      <c r="D133" s="144">
        <v>0</v>
      </c>
      <c r="E133" s="143" t="s">
        <v>270</v>
      </c>
      <c r="F133" s="145">
        <v>100</v>
      </c>
      <c r="G133" s="145">
        <v>34</v>
      </c>
    </row>
    <row r="134" spans="1:7" ht="15" x14ac:dyDescent="0.25">
      <c r="A134" s="142" t="s">
        <v>287</v>
      </c>
      <c r="B134" s="142" t="s">
        <v>278</v>
      </c>
      <c r="C134" s="143" t="s">
        <v>279</v>
      </c>
      <c r="D134" s="144">
        <v>1</v>
      </c>
      <c r="E134" s="143" t="s">
        <v>272</v>
      </c>
      <c r="F134" s="145">
        <v>97010750</v>
      </c>
      <c r="G134" s="145">
        <v>7737734</v>
      </c>
    </row>
    <row r="135" spans="1:7" ht="15" x14ac:dyDescent="0.25">
      <c r="A135" s="142" t="s">
        <v>287</v>
      </c>
      <c r="B135" s="142" t="s">
        <v>278</v>
      </c>
      <c r="C135" s="143" t="s">
        <v>279</v>
      </c>
      <c r="D135" s="144">
        <v>2</v>
      </c>
      <c r="E135" s="143" t="s">
        <v>273</v>
      </c>
      <c r="F135" s="145">
        <v>22</v>
      </c>
      <c r="G135" s="145">
        <v>3</v>
      </c>
    </row>
    <row r="136" spans="1:7" ht="15" x14ac:dyDescent="0.25">
      <c r="A136" s="142" t="s">
        <v>287</v>
      </c>
      <c r="B136" s="142" t="s">
        <v>278</v>
      </c>
      <c r="C136" s="143" t="s">
        <v>279</v>
      </c>
      <c r="D136" s="144">
        <v>3</v>
      </c>
      <c r="E136" s="143" t="s">
        <v>274</v>
      </c>
      <c r="F136" s="145">
        <v>126184</v>
      </c>
      <c r="G136" s="145">
        <v>8904</v>
      </c>
    </row>
    <row r="137" spans="1:7" ht="15" x14ac:dyDescent="0.25">
      <c r="A137" s="142" t="s">
        <v>287</v>
      </c>
      <c r="B137" s="142" t="s">
        <v>278</v>
      </c>
      <c r="C137" s="143" t="s">
        <v>279</v>
      </c>
      <c r="D137" s="144">
        <v>4</v>
      </c>
      <c r="E137" s="143" t="s">
        <v>275</v>
      </c>
      <c r="F137" s="145">
        <v>745</v>
      </c>
      <c r="G137" s="145">
        <v>17</v>
      </c>
    </row>
    <row r="138" spans="1:7" ht="15" x14ac:dyDescent="0.25">
      <c r="A138" s="236" t="s">
        <v>280</v>
      </c>
      <c r="B138" s="237"/>
      <c r="C138" s="237"/>
      <c r="D138" s="237"/>
      <c r="E138" s="238"/>
      <c r="F138" s="146">
        <v>321714080</v>
      </c>
      <c r="G138" s="146">
        <v>14160608</v>
      </c>
    </row>
    <row r="139" spans="1:7" ht="15" x14ac:dyDescent="0.25">
      <c r="A139" s="142" t="s">
        <v>288</v>
      </c>
      <c r="B139" s="142" t="s">
        <v>268</v>
      </c>
      <c r="C139" s="143" t="s">
        <v>269</v>
      </c>
      <c r="D139" s="144">
        <v>0</v>
      </c>
      <c r="E139" s="143" t="s">
        <v>270</v>
      </c>
      <c r="F139" s="145">
        <v>224398</v>
      </c>
      <c r="G139" s="145">
        <v>12490</v>
      </c>
    </row>
    <row r="140" spans="1:7" ht="15" x14ac:dyDescent="0.25">
      <c r="A140" s="142" t="s">
        <v>288</v>
      </c>
      <c r="B140" s="142" t="s">
        <v>268</v>
      </c>
      <c r="C140" s="143" t="s">
        <v>269</v>
      </c>
      <c r="D140" s="144">
        <v>1</v>
      </c>
      <c r="E140" s="143" t="s">
        <v>272</v>
      </c>
      <c r="F140" s="145">
        <v>160605349</v>
      </c>
      <c r="G140" s="145">
        <v>4152433</v>
      </c>
    </row>
    <row r="141" spans="1:7" ht="15" x14ac:dyDescent="0.25">
      <c r="A141" s="142" t="s">
        <v>288</v>
      </c>
      <c r="B141" s="142" t="s">
        <v>268</v>
      </c>
      <c r="C141" s="143" t="s">
        <v>269</v>
      </c>
      <c r="D141" s="144">
        <v>2</v>
      </c>
      <c r="E141" s="143" t="s">
        <v>273</v>
      </c>
      <c r="F141" s="145">
        <v>229</v>
      </c>
      <c r="G141" s="145">
        <v>21</v>
      </c>
    </row>
    <row r="142" spans="1:7" ht="15" x14ac:dyDescent="0.25">
      <c r="A142" s="142" t="s">
        <v>288</v>
      </c>
      <c r="B142" s="142" t="s">
        <v>268</v>
      </c>
      <c r="C142" s="143" t="s">
        <v>269</v>
      </c>
      <c r="D142" s="144">
        <v>3</v>
      </c>
      <c r="E142" s="143" t="s">
        <v>274</v>
      </c>
      <c r="F142" s="145">
        <v>3604</v>
      </c>
      <c r="G142" s="145">
        <v>3272</v>
      </c>
    </row>
    <row r="143" spans="1:7" ht="15" x14ac:dyDescent="0.25">
      <c r="A143" s="142" t="s">
        <v>288</v>
      </c>
      <c r="B143" s="142" t="s">
        <v>268</v>
      </c>
      <c r="C143" s="143" t="s">
        <v>269</v>
      </c>
      <c r="D143" s="144">
        <v>4</v>
      </c>
      <c r="E143" s="143" t="s">
        <v>275</v>
      </c>
      <c r="F143" s="145">
        <v>4085</v>
      </c>
      <c r="G143" s="145">
        <v>391</v>
      </c>
    </row>
    <row r="144" spans="1:7" ht="15" x14ac:dyDescent="0.25">
      <c r="A144" s="142" t="s">
        <v>288</v>
      </c>
      <c r="B144" s="142" t="s">
        <v>276</v>
      </c>
      <c r="C144" s="143" t="s">
        <v>277</v>
      </c>
      <c r="D144" s="144">
        <v>1</v>
      </c>
      <c r="E144" s="143" t="s">
        <v>272</v>
      </c>
      <c r="F144" s="145">
        <v>20343634</v>
      </c>
      <c r="G144" s="145">
        <v>2641413</v>
      </c>
    </row>
    <row r="145" spans="1:7" ht="15" x14ac:dyDescent="0.25">
      <c r="A145" s="142" t="s">
        <v>288</v>
      </c>
      <c r="B145" s="142" t="s">
        <v>276</v>
      </c>
      <c r="C145" s="143" t="s">
        <v>277</v>
      </c>
      <c r="D145" s="144">
        <v>4</v>
      </c>
      <c r="E145" s="143" t="s">
        <v>275</v>
      </c>
      <c r="F145" s="145">
        <v>324</v>
      </c>
      <c r="G145" s="145">
        <v>56</v>
      </c>
    </row>
    <row r="146" spans="1:7" ht="15" x14ac:dyDescent="0.25">
      <c r="A146" s="142" t="s">
        <v>288</v>
      </c>
      <c r="B146" s="142" t="s">
        <v>278</v>
      </c>
      <c r="C146" s="143" t="s">
        <v>279</v>
      </c>
      <c r="D146" s="144">
        <v>0</v>
      </c>
      <c r="E146" s="143" t="s">
        <v>270</v>
      </c>
      <c r="F146" s="145">
        <v>2270</v>
      </c>
      <c r="G146" s="145">
        <v>84</v>
      </c>
    </row>
    <row r="147" spans="1:7" ht="15" x14ac:dyDescent="0.25">
      <c r="A147" s="142" t="s">
        <v>288</v>
      </c>
      <c r="B147" s="142" t="s">
        <v>278</v>
      </c>
      <c r="C147" s="143" t="s">
        <v>279</v>
      </c>
      <c r="D147" s="144">
        <v>1</v>
      </c>
      <c r="E147" s="143" t="s">
        <v>272</v>
      </c>
      <c r="F147" s="145">
        <v>95545737</v>
      </c>
      <c r="G147" s="145">
        <v>8594872</v>
      </c>
    </row>
    <row r="148" spans="1:7" ht="15" x14ac:dyDescent="0.25">
      <c r="A148" s="142" t="s">
        <v>288</v>
      </c>
      <c r="B148" s="142" t="s">
        <v>278</v>
      </c>
      <c r="C148" s="143" t="s">
        <v>279</v>
      </c>
      <c r="D148" s="144">
        <v>3</v>
      </c>
      <c r="E148" s="143" t="s">
        <v>274</v>
      </c>
      <c r="F148" s="145">
        <v>182352</v>
      </c>
      <c r="G148" s="145">
        <v>14087</v>
      </c>
    </row>
    <row r="149" spans="1:7" ht="15" x14ac:dyDescent="0.25">
      <c r="A149" s="142" t="s">
        <v>288</v>
      </c>
      <c r="B149" s="142" t="s">
        <v>278</v>
      </c>
      <c r="C149" s="143" t="s">
        <v>279</v>
      </c>
      <c r="D149" s="144">
        <v>4</v>
      </c>
      <c r="E149" s="143" t="s">
        <v>275</v>
      </c>
      <c r="F149" s="145">
        <v>1636</v>
      </c>
      <c r="G149" s="145">
        <v>224</v>
      </c>
    </row>
    <row r="150" spans="1:7" ht="15" x14ac:dyDescent="0.25">
      <c r="A150" s="236" t="s">
        <v>280</v>
      </c>
      <c r="B150" s="237"/>
      <c r="C150" s="237"/>
      <c r="D150" s="237"/>
      <c r="E150" s="238"/>
      <c r="F150" s="146">
        <v>276913619</v>
      </c>
      <c r="G150" s="146">
        <v>15419342</v>
      </c>
    </row>
    <row r="151" spans="1:7" ht="15" x14ac:dyDescent="0.25">
      <c r="A151" s="142" t="s">
        <v>289</v>
      </c>
      <c r="B151" s="142" t="s">
        <v>268</v>
      </c>
      <c r="C151" s="143" t="s">
        <v>269</v>
      </c>
      <c r="D151" s="144">
        <v>0</v>
      </c>
      <c r="E151" s="143" t="s">
        <v>270</v>
      </c>
      <c r="F151" s="145">
        <v>1959</v>
      </c>
      <c r="G151" s="145">
        <v>519</v>
      </c>
    </row>
    <row r="152" spans="1:7" ht="15" x14ac:dyDescent="0.25">
      <c r="A152" s="142" t="s">
        <v>289</v>
      </c>
      <c r="B152" s="142" t="s">
        <v>268</v>
      </c>
      <c r="C152" s="143" t="s">
        <v>269</v>
      </c>
      <c r="D152" s="144">
        <v>1</v>
      </c>
      <c r="E152" s="143" t="s">
        <v>272</v>
      </c>
      <c r="F152" s="145">
        <v>162986309</v>
      </c>
      <c r="G152" s="145">
        <v>4280331</v>
      </c>
    </row>
    <row r="153" spans="1:7" ht="15" x14ac:dyDescent="0.25">
      <c r="A153" s="142" t="s">
        <v>289</v>
      </c>
      <c r="B153" s="142" t="s">
        <v>268</v>
      </c>
      <c r="C153" s="143" t="s">
        <v>269</v>
      </c>
      <c r="D153" s="144">
        <v>3</v>
      </c>
      <c r="E153" s="143" t="s">
        <v>274</v>
      </c>
      <c r="F153" s="145">
        <v>3847</v>
      </c>
      <c r="G153" s="145">
        <v>4927</v>
      </c>
    </row>
    <row r="154" spans="1:7" ht="15" x14ac:dyDescent="0.25">
      <c r="A154" s="142" t="s">
        <v>289</v>
      </c>
      <c r="B154" s="142" t="s">
        <v>268</v>
      </c>
      <c r="C154" s="143" t="s">
        <v>269</v>
      </c>
      <c r="D154" s="144">
        <v>4</v>
      </c>
      <c r="E154" s="143" t="s">
        <v>275</v>
      </c>
      <c r="F154" s="145">
        <v>10915</v>
      </c>
      <c r="G154" s="145">
        <v>733</v>
      </c>
    </row>
    <row r="155" spans="1:7" ht="15" x14ac:dyDescent="0.25">
      <c r="A155" s="142" t="s">
        <v>289</v>
      </c>
      <c r="B155" s="142" t="s">
        <v>268</v>
      </c>
      <c r="C155" s="143" t="s">
        <v>269</v>
      </c>
      <c r="D155" s="144">
        <v>5</v>
      </c>
      <c r="E155" s="143" t="s">
        <v>282</v>
      </c>
      <c r="F155" s="145">
        <v>654575</v>
      </c>
      <c r="G155" s="145">
        <v>18401</v>
      </c>
    </row>
    <row r="156" spans="1:7" ht="15" x14ac:dyDescent="0.25">
      <c r="A156" s="142" t="s">
        <v>289</v>
      </c>
      <c r="B156" s="142" t="s">
        <v>276</v>
      </c>
      <c r="C156" s="143" t="s">
        <v>277</v>
      </c>
      <c r="D156" s="144">
        <v>1</v>
      </c>
      <c r="E156" s="143" t="s">
        <v>272</v>
      </c>
      <c r="F156" s="145">
        <v>23203974</v>
      </c>
      <c r="G156" s="145">
        <v>2901080</v>
      </c>
    </row>
    <row r="157" spans="1:7" ht="15" x14ac:dyDescent="0.25">
      <c r="A157" s="142" t="s">
        <v>289</v>
      </c>
      <c r="B157" s="142" t="s">
        <v>278</v>
      </c>
      <c r="C157" s="143" t="s">
        <v>279</v>
      </c>
      <c r="D157" s="144">
        <v>1</v>
      </c>
      <c r="E157" s="143" t="s">
        <v>272</v>
      </c>
      <c r="F157" s="145">
        <v>96356312</v>
      </c>
      <c r="G157" s="145">
        <v>8558581</v>
      </c>
    </row>
    <row r="158" spans="1:7" ht="15" x14ac:dyDescent="0.25">
      <c r="A158" s="142" t="s">
        <v>289</v>
      </c>
      <c r="B158" s="142" t="s">
        <v>278</v>
      </c>
      <c r="C158" s="143" t="s">
        <v>279</v>
      </c>
      <c r="D158" s="144">
        <v>2</v>
      </c>
      <c r="E158" s="143" t="s">
        <v>273</v>
      </c>
      <c r="F158" s="145">
        <v>30</v>
      </c>
      <c r="G158" s="145">
        <v>4</v>
      </c>
    </row>
    <row r="159" spans="1:7" ht="15" x14ac:dyDescent="0.25">
      <c r="A159" s="142" t="s">
        <v>289</v>
      </c>
      <c r="B159" s="142" t="s">
        <v>278</v>
      </c>
      <c r="C159" s="143" t="s">
        <v>279</v>
      </c>
      <c r="D159" s="144">
        <v>3</v>
      </c>
      <c r="E159" s="143" t="s">
        <v>274</v>
      </c>
      <c r="F159" s="145">
        <v>138707</v>
      </c>
      <c r="G159" s="145">
        <v>9202</v>
      </c>
    </row>
    <row r="160" spans="1:7" ht="15" x14ac:dyDescent="0.25">
      <c r="A160" s="142" t="s">
        <v>289</v>
      </c>
      <c r="B160" s="142" t="s">
        <v>278</v>
      </c>
      <c r="C160" s="143" t="s">
        <v>279</v>
      </c>
      <c r="D160" s="144">
        <v>4</v>
      </c>
      <c r="E160" s="143" t="s">
        <v>275</v>
      </c>
      <c r="F160" s="145">
        <v>629</v>
      </c>
      <c r="G160" s="145">
        <v>102</v>
      </c>
    </row>
    <row r="161" spans="1:7" ht="15" x14ac:dyDescent="0.25">
      <c r="A161" s="236" t="s">
        <v>280</v>
      </c>
      <c r="B161" s="237"/>
      <c r="C161" s="237"/>
      <c r="D161" s="237"/>
      <c r="E161" s="238"/>
      <c r="F161" s="146">
        <v>283357256</v>
      </c>
      <c r="G161" s="146">
        <v>15773880</v>
      </c>
    </row>
    <row r="162" spans="1:7" ht="15" x14ac:dyDescent="0.25">
      <c r="A162" s="142" t="s">
        <v>290</v>
      </c>
      <c r="B162" s="142" t="s">
        <v>268</v>
      </c>
      <c r="C162" s="143" t="s">
        <v>269</v>
      </c>
      <c r="D162" s="144">
        <v>0</v>
      </c>
      <c r="E162" s="143" t="s">
        <v>270</v>
      </c>
      <c r="F162" s="145">
        <v>10878</v>
      </c>
      <c r="G162" s="145">
        <v>1649</v>
      </c>
    </row>
    <row r="163" spans="1:7" ht="15" x14ac:dyDescent="0.25">
      <c r="A163" s="142" t="s">
        <v>290</v>
      </c>
      <c r="B163" s="142" t="s">
        <v>268</v>
      </c>
      <c r="C163" s="143" t="s">
        <v>269</v>
      </c>
      <c r="D163" s="144">
        <v>1</v>
      </c>
      <c r="E163" s="143" t="s">
        <v>272</v>
      </c>
      <c r="F163" s="145">
        <v>162423727</v>
      </c>
      <c r="G163" s="145">
        <v>4361371</v>
      </c>
    </row>
    <row r="164" spans="1:7" ht="15" x14ac:dyDescent="0.25">
      <c r="A164" s="142" t="s">
        <v>290</v>
      </c>
      <c r="B164" s="142" t="s">
        <v>268</v>
      </c>
      <c r="C164" s="143" t="s">
        <v>269</v>
      </c>
      <c r="D164" s="144">
        <v>2</v>
      </c>
      <c r="E164" s="143" t="s">
        <v>273</v>
      </c>
      <c r="F164" s="145">
        <v>2</v>
      </c>
      <c r="G164" s="145">
        <v>1</v>
      </c>
    </row>
    <row r="165" spans="1:7" ht="15" x14ac:dyDescent="0.25">
      <c r="A165" s="142" t="s">
        <v>290</v>
      </c>
      <c r="B165" s="142" t="s">
        <v>268</v>
      </c>
      <c r="C165" s="143" t="s">
        <v>269</v>
      </c>
      <c r="D165" s="144">
        <v>3</v>
      </c>
      <c r="E165" s="143" t="s">
        <v>274</v>
      </c>
      <c r="F165" s="145">
        <v>2031</v>
      </c>
      <c r="G165" s="145">
        <v>2671</v>
      </c>
    </row>
    <row r="166" spans="1:7" ht="15" x14ac:dyDescent="0.25">
      <c r="A166" s="142" t="s">
        <v>290</v>
      </c>
      <c r="B166" s="142" t="s">
        <v>268</v>
      </c>
      <c r="C166" s="143" t="s">
        <v>269</v>
      </c>
      <c r="D166" s="144">
        <v>4</v>
      </c>
      <c r="E166" s="143" t="s">
        <v>275</v>
      </c>
      <c r="F166" s="145">
        <v>12383</v>
      </c>
      <c r="G166" s="145">
        <v>1355</v>
      </c>
    </row>
    <row r="167" spans="1:7" ht="15" x14ac:dyDescent="0.25">
      <c r="A167" s="142" t="s">
        <v>290</v>
      </c>
      <c r="B167" s="142" t="s">
        <v>276</v>
      </c>
      <c r="C167" s="143" t="s">
        <v>277</v>
      </c>
      <c r="D167" s="144">
        <v>1</v>
      </c>
      <c r="E167" s="143" t="s">
        <v>272</v>
      </c>
      <c r="F167" s="145">
        <v>25070484</v>
      </c>
      <c r="G167" s="145">
        <v>2647157</v>
      </c>
    </row>
    <row r="168" spans="1:7" ht="15" x14ac:dyDescent="0.25">
      <c r="A168" s="142" t="s">
        <v>290</v>
      </c>
      <c r="B168" s="142" t="s">
        <v>276</v>
      </c>
      <c r="C168" s="143" t="s">
        <v>277</v>
      </c>
      <c r="D168" s="144">
        <v>3</v>
      </c>
      <c r="E168" s="143" t="s">
        <v>274</v>
      </c>
      <c r="F168" s="145">
        <v>0</v>
      </c>
      <c r="G168" s="145">
        <v>1</v>
      </c>
    </row>
    <row r="169" spans="1:7" ht="15" x14ac:dyDescent="0.25">
      <c r="A169" s="142" t="s">
        <v>290</v>
      </c>
      <c r="B169" s="142" t="s">
        <v>276</v>
      </c>
      <c r="C169" s="143" t="s">
        <v>277</v>
      </c>
      <c r="D169" s="144">
        <v>4</v>
      </c>
      <c r="E169" s="143" t="s">
        <v>275</v>
      </c>
      <c r="F169" s="145">
        <v>1</v>
      </c>
      <c r="G169" s="145">
        <v>0</v>
      </c>
    </row>
    <row r="170" spans="1:7" ht="15" x14ac:dyDescent="0.25">
      <c r="A170" s="142" t="s">
        <v>290</v>
      </c>
      <c r="B170" s="142" t="s">
        <v>278</v>
      </c>
      <c r="C170" s="143" t="s">
        <v>279</v>
      </c>
      <c r="D170" s="144">
        <v>1</v>
      </c>
      <c r="E170" s="143" t="s">
        <v>272</v>
      </c>
      <c r="F170" s="145">
        <v>104240038</v>
      </c>
      <c r="G170" s="145">
        <v>9517759</v>
      </c>
    </row>
    <row r="171" spans="1:7" ht="15" x14ac:dyDescent="0.25">
      <c r="A171" s="142" t="s">
        <v>290</v>
      </c>
      <c r="B171" s="142" t="s">
        <v>278</v>
      </c>
      <c r="C171" s="143" t="s">
        <v>279</v>
      </c>
      <c r="D171" s="144">
        <v>2</v>
      </c>
      <c r="E171" s="143" t="s">
        <v>273</v>
      </c>
      <c r="F171" s="145">
        <v>208</v>
      </c>
      <c r="G171" s="145">
        <v>31</v>
      </c>
    </row>
    <row r="172" spans="1:7" ht="15" x14ac:dyDescent="0.25">
      <c r="A172" s="142" t="s">
        <v>290</v>
      </c>
      <c r="B172" s="142" t="s">
        <v>278</v>
      </c>
      <c r="C172" s="143" t="s">
        <v>279</v>
      </c>
      <c r="D172" s="144">
        <v>3</v>
      </c>
      <c r="E172" s="143" t="s">
        <v>274</v>
      </c>
      <c r="F172" s="145">
        <v>58281</v>
      </c>
      <c r="G172" s="145">
        <v>3386</v>
      </c>
    </row>
    <row r="173" spans="1:7" ht="15" x14ac:dyDescent="0.25">
      <c r="A173" s="142" t="s">
        <v>290</v>
      </c>
      <c r="B173" s="142" t="s">
        <v>278</v>
      </c>
      <c r="C173" s="143" t="s">
        <v>279</v>
      </c>
      <c r="D173" s="144">
        <v>5</v>
      </c>
      <c r="E173" s="143" t="s">
        <v>282</v>
      </c>
      <c r="F173" s="145">
        <v>2544</v>
      </c>
      <c r="G173" s="145">
        <v>149</v>
      </c>
    </row>
    <row r="174" spans="1:7" ht="15" x14ac:dyDescent="0.25">
      <c r="A174" s="236" t="s">
        <v>280</v>
      </c>
      <c r="B174" s="237"/>
      <c r="C174" s="237"/>
      <c r="D174" s="237"/>
      <c r="E174" s="238"/>
      <c r="F174" s="146">
        <v>291820578</v>
      </c>
      <c r="G174" s="146">
        <v>16535528</v>
      </c>
    </row>
    <row r="175" spans="1:7" ht="15" x14ac:dyDescent="0.25">
      <c r="A175" s="142" t="s">
        <v>291</v>
      </c>
      <c r="B175" s="142" t="s">
        <v>268</v>
      </c>
      <c r="C175" s="143" t="s">
        <v>269</v>
      </c>
      <c r="D175" s="144">
        <v>0</v>
      </c>
      <c r="E175" s="143" t="s">
        <v>270</v>
      </c>
      <c r="F175" s="145">
        <v>310552</v>
      </c>
      <c r="G175" s="145">
        <v>11134</v>
      </c>
    </row>
    <row r="176" spans="1:7" ht="15" x14ac:dyDescent="0.25">
      <c r="A176" s="142" t="s">
        <v>291</v>
      </c>
      <c r="B176" s="142" t="s">
        <v>268</v>
      </c>
      <c r="C176" s="143" t="s">
        <v>269</v>
      </c>
      <c r="D176" s="144">
        <v>1</v>
      </c>
      <c r="E176" s="143" t="s">
        <v>272</v>
      </c>
      <c r="F176" s="145">
        <v>175156459</v>
      </c>
      <c r="G176" s="145">
        <v>4625355</v>
      </c>
    </row>
    <row r="177" spans="1:10" ht="15" x14ac:dyDescent="0.25">
      <c r="A177" s="142" t="s">
        <v>291</v>
      </c>
      <c r="B177" s="142" t="s">
        <v>268</v>
      </c>
      <c r="C177" s="143" t="s">
        <v>269</v>
      </c>
      <c r="D177" s="144">
        <v>2</v>
      </c>
      <c r="E177" s="143" t="s">
        <v>273</v>
      </c>
      <c r="F177" s="145">
        <v>6</v>
      </c>
      <c r="G177" s="145">
        <v>0</v>
      </c>
    </row>
    <row r="178" spans="1:10" ht="15" x14ac:dyDescent="0.25">
      <c r="A178" s="142" t="s">
        <v>291</v>
      </c>
      <c r="B178" s="142" t="s">
        <v>268</v>
      </c>
      <c r="C178" s="143" t="s">
        <v>269</v>
      </c>
      <c r="D178" s="144">
        <v>3</v>
      </c>
      <c r="E178" s="143" t="s">
        <v>274</v>
      </c>
      <c r="F178" s="145">
        <v>967</v>
      </c>
      <c r="G178" s="145">
        <v>1421</v>
      </c>
    </row>
    <row r="179" spans="1:10" ht="15" x14ac:dyDescent="0.25">
      <c r="A179" s="142" t="s">
        <v>291</v>
      </c>
      <c r="B179" s="142" t="s">
        <v>268</v>
      </c>
      <c r="C179" s="143" t="s">
        <v>269</v>
      </c>
      <c r="D179" s="144">
        <v>4</v>
      </c>
      <c r="E179" s="143" t="s">
        <v>275</v>
      </c>
      <c r="F179" s="145">
        <v>9535</v>
      </c>
      <c r="G179" s="145">
        <v>1112</v>
      </c>
    </row>
    <row r="180" spans="1:10" ht="15" x14ac:dyDescent="0.25">
      <c r="A180" s="142" t="s">
        <v>291</v>
      </c>
      <c r="B180" s="142" t="s">
        <v>268</v>
      </c>
      <c r="C180" s="143" t="s">
        <v>269</v>
      </c>
      <c r="D180" s="144">
        <v>5</v>
      </c>
      <c r="E180" s="143" t="s">
        <v>282</v>
      </c>
      <c r="F180" s="145">
        <v>2</v>
      </c>
      <c r="G180" s="145">
        <v>1</v>
      </c>
    </row>
    <row r="181" spans="1:10" ht="15" x14ac:dyDescent="0.25">
      <c r="A181" s="142" t="s">
        <v>291</v>
      </c>
      <c r="B181" s="142" t="s">
        <v>276</v>
      </c>
      <c r="C181" s="143" t="s">
        <v>277</v>
      </c>
      <c r="D181" s="144">
        <v>1</v>
      </c>
      <c r="E181" s="143" t="s">
        <v>272</v>
      </c>
      <c r="F181" s="145">
        <v>27131576</v>
      </c>
      <c r="G181" s="145">
        <v>2439952</v>
      </c>
    </row>
    <row r="182" spans="1:10" ht="15" x14ac:dyDescent="0.25">
      <c r="A182" s="142" t="s">
        <v>291</v>
      </c>
      <c r="B182" s="142" t="s">
        <v>276</v>
      </c>
      <c r="C182" s="143" t="s">
        <v>277</v>
      </c>
      <c r="D182" s="144">
        <v>2</v>
      </c>
      <c r="E182" s="143" t="s">
        <v>273</v>
      </c>
      <c r="F182" s="145">
        <v>107861</v>
      </c>
      <c r="G182" s="145">
        <v>10290</v>
      </c>
    </row>
    <row r="183" spans="1:10" ht="15" x14ac:dyDescent="0.25">
      <c r="A183" s="142" t="s">
        <v>291</v>
      </c>
      <c r="B183" s="142" t="s">
        <v>276</v>
      </c>
      <c r="C183" s="143" t="s">
        <v>277</v>
      </c>
      <c r="D183" s="144">
        <v>3</v>
      </c>
      <c r="E183" s="143" t="s">
        <v>274</v>
      </c>
      <c r="F183" s="145">
        <v>4</v>
      </c>
      <c r="G183" s="145">
        <v>3</v>
      </c>
    </row>
    <row r="184" spans="1:10" ht="15" x14ac:dyDescent="0.25">
      <c r="A184" s="142" t="s">
        <v>291</v>
      </c>
      <c r="B184" s="142" t="s">
        <v>276</v>
      </c>
      <c r="C184" s="143" t="s">
        <v>277</v>
      </c>
      <c r="D184" s="144">
        <v>4</v>
      </c>
      <c r="E184" s="143" t="s">
        <v>275</v>
      </c>
      <c r="F184" s="145">
        <v>132</v>
      </c>
      <c r="G184" s="145">
        <v>16</v>
      </c>
      <c r="J184" s="147"/>
    </row>
    <row r="185" spans="1:10" ht="15" x14ac:dyDescent="0.25">
      <c r="A185" s="142" t="s">
        <v>291</v>
      </c>
      <c r="B185" s="142" t="s">
        <v>278</v>
      </c>
      <c r="C185" s="143" t="s">
        <v>279</v>
      </c>
      <c r="D185" s="144">
        <v>0</v>
      </c>
      <c r="E185" s="143" t="s">
        <v>270</v>
      </c>
      <c r="F185" s="145">
        <v>1472</v>
      </c>
      <c r="G185" s="145">
        <v>124</v>
      </c>
      <c r="J185" s="147"/>
    </row>
    <row r="186" spans="1:10" ht="15" x14ac:dyDescent="0.25">
      <c r="A186" s="142" t="s">
        <v>291</v>
      </c>
      <c r="B186" s="142" t="s">
        <v>278</v>
      </c>
      <c r="C186" s="143" t="s">
        <v>279</v>
      </c>
      <c r="D186" s="144">
        <v>1</v>
      </c>
      <c r="E186" s="143" t="s">
        <v>272</v>
      </c>
      <c r="F186" s="145">
        <v>105750856</v>
      </c>
      <c r="G186" s="145">
        <v>9728360</v>
      </c>
    </row>
    <row r="187" spans="1:10" ht="15" x14ac:dyDescent="0.25">
      <c r="A187" s="142" t="s">
        <v>291</v>
      </c>
      <c r="B187" s="142" t="s">
        <v>278</v>
      </c>
      <c r="C187" s="143" t="s">
        <v>279</v>
      </c>
      <c r="D187" s="144">
        <v>2</v>
      </c>
      <c r="E187" s="143" t="s">
        <v>273</v>
      </c>
      <c r="F187" s="145">
        <v>478</v>
      </c>
      <c r="G187" s="145">
        <v>65</v>
      </c>
    </row>
    <row r="188" spans="1:10" ht="15" x14ac:dyDescent="0.25">
      <c r="A188" s="142" t="s">
        <v>291</v>
      </c>
      <c r="B188" s="142" t="s">
        <v>278</v>
      </c>
      <c r="C188" s="143" t="s">
        <v>279</v>
      </c>
      <c r="D188" s="144">
        <v>3</v>
      </c>
      <c r="E188" s="143" t="s">
        <v>274</v>
      </c>
      <c r="F188" s="145">
        <v>3287</v>
      </c>
      <c r="G188" s="145">
        <v>270</v>
      </c>
    </row>
    <row r="189" spans="1:10" ht="15" x14ac:dyDescent="0.25">
      <c r="A189" s="142" t="s">
        <v>291</v>
      </c>
      <c r="B189" s="142" t="s">
        <v>278</v>
      </c>
      <c r="C189" s="143" t="s">
        <v>279</v>
      </c>
      <c r="D189" s="144">
        <v>4</v>
      </c>
      <c r="E189" s="143" t="s">
        <v>275</v>
      </c>
      <c r="F189" s="145">
        <v>20370</v>
      </c>
      <c r="G189" s="145">
        <v>2157</v>
      </c>
    </row>
    <row r="190" spans="1:10" ht="15" x14ac:dyDescent="0.25">
      <c r="A190" s="142" t="s">
        <v>291</v>
      </c>
      <c r="B190" s="142" t="s">
        <v>278</v>
      </c>
      <c r="C190" s="143" t="s">
        <v>279</v>
      </c>
      <c r="D190" s="144">
        <v>5</v>
      </c>
      <c r="E190" s="143" t="s">
        <v>282</v>
      </c>
      <c r="F190" s="145">
        <v>452</v>
      </c>
      <c r="G190" s="145">
        <v>86</v>
      </c>
    </row>
    <row r="191" spans="1:10" ht="15" x14ac:dyDescent="0.25">
      <c r="A191" s="236" t="s">
        <v>280</v>
      </c>
      <c r="B191" s="237"/>
      <c r="C191" s="237"/>
      <c r="D191" s="237"/>
      <c r="E191" s="238"/>
      <c r="F191" s="146">
        <v>308494009</v>
      </c>
      <c r="G191" s="146">
        <v>16820346</v>
      </c>
    </row>
    <row r="192" spans="1:10" ht="15" x14ac:dyDescent="0.25">
      <c r="A192" s="142" t="s">
        <v>292</v>
      </c>
      <c r="B192" s="142" t="s">
        <v>268</v>
      </c>
      <c r="C192" s="143" t="s">
        <v>269</v>
      </c>
      <c r="D192" s="144">
        <v>0</v>
      </c>
      <c r="E192" s="143" t="s">
        <v>270</v>
      </c>
      <c r="F192" s="145">
        <v>66790</v>
      </c>
      <c r="G192" s="145">
        <v>3733</v>
      </c>
    </row>
    <row r="193" spans="1:10" ht="15" x14ac:dyDescent="0.25">
      <c r="A193" s="142" t="s">
        <v>292</v>
      </c>
      <c r="B193" s="142" t="s">
        <v>268</v>
      </c>
      <c r="C193" s="143" t="s">
        <v>269</v>
      </c>
      <c r="D193" s="144">
        <v>1</v>
      </c>
      <c r="E193" s="143" t="s">
        <v>272</v>
      </c>
      <c r="F193" s="145">
        <v>188311733</v>
      </c>
      <c r="G193" s="145">
        <v>5132557</v>
      </c>
    </row>
    <row r="194" spans="1:10" ht="15" x14ac:dyDescent="0.25">
      <c r="A194" s="142" t="s">
        <v>292</v>
      </c>
      <c r="B194" s="142" t="s">
        <v>268</v>
      </c>
      <c r="C194" s="143" t="s">
        <v>269</v>
      </c>
      <c r="D194" s="144">
        <v>3</v>
      </c>
      <c r="E194" s="143" t="s">
        <v>274</v>
      </c>
      <c r="F194" s="145">
        <v>481</v>
      </c>
      <c r="G194" s="145">
        <v>635</v>
      </c>
    </row>
    <row r="195" spans="1:10" ht="15" x14ac:dyDescent="0.25">
      <c r="A195" s="142" t="s">
        <v>292</v>
      </c>
      <c r="B195" s="142" t="s">
        <v>268</v>
      </c>
      <c r="C195" s="143" t="s">
        <v>269</v>
      </c>
      <c r="D195" s="144">
        <v>4</v>
      </c>
      <c r="E195" s="143" t="s">
        <v>275</v>
      </c>
      <c r="F195" s="145">
        <v>19308</v>
      </c>
      <c r="G195" s="145">
        <v>2785</v>
      </c>
      <c r="J195" s="147"/>
    </row>
    <row r="196" spans="1:10" ht="15" x14ac:dyDescent="0.25">
      <c r="A196" s="142" t="s">
        <v>292</v>
      </c>
      <c r="B196" s="142" t="s">
        <v>268</v>
      </c>
      <c r="C196" s="143" t="s">
        <v>269</v>
      </c>
      <c r="D196" s="144">
        <v>5</v>
      </c>
      <c r="E196" s="143" t="s">
        <v>282</v>
      </c>
      <c r="F196" s="145">
        <v>325278</v>
      </c>
      <c r="G196" s="145">
        <v>6507</v>
      </c>
      <c r="J196" s="147"/>
    </row>
    <row r="197" spans="1:10" ht="15" x14ac:dyDescent="0.25">
      <c r="A197" s="142" t="s">
        <v>292</v>
      </c>
      <c r="B197" s="142" t="s">
        <v>276</v>
      </c>
      <c r="C197" s="143" t="s">
        <v>277</v>
      </c>
      <c r="D197" s="144">
        <v>0</v>
      </c>
      <c r="E197" s="143" t="s">
        <v>270</v>
      </c>
      <c r="F197" s="145">
        <v>40320</v>
      </c>
      <c r="G197" s="145">
        <v>1183</v>
      </c>
      <c r="J197" s="148"/>
    </row>
    <row r="198" spans="1:10" ht="15" x14ac:dyDescent="0.25">
      <c r="A198" s="142" t="s">
        <v>292</v>
      </c>
      <c r="B198" s="142" t="s">
        <v>276</v>
      </c>
      <c r="C198" s="143" t="s">
        <v>277</v>
      </c>
      <c r="D198" s="144">
        <v>1</v>
      </c>
      <c r="E198" s="143" t="s">
        <v>272</v>
      </c>
      <c r="F198" s="145">
        <v>25732776</v>
      </c>
      <c r="G198" s="145">
        <v>2817875</v>
      </c>
    </row>
    <row r="199" spans="1:10" ht="15" x14ac:dyDescent="0.25">
      <c r="A199" s="142" t="s">
        <v>292</v>
      </c>
      <c r="B199" s="142" t="s">
        <v>276</v>
      </c>
      <c r="C199" s="143" t="s">
        <v>277</v>
      </c>
      <c r="D199" s="144">
        <v>2</v>
      </c>
      <c r="E199" s="143" t="s">
        <v>273</v>
      </c>
      <c r="F199" s="145">
        <v>65</v>
      </c>
      <c r="G199" s="145">
        <v>56</v>
      </c>
    </row>
    <row r="200" spans="1:10" ht="15" x14ac:dyDescent="0.25">
      <c r="A200" s="142" t="s">
        <v>292</v>
      </c>
      <c r="B200" s="142" t="s">
        <v>276</v>
      </c>
      <c r="C200" s="143" t="s">
        <v>277</v>
      </c>
      <c r="D200" s="144">
        <v>3</v>
      </c>
      <c r="E200" s="143" t="s">
        <v>274</v>
      </c>
      <c r="F200" s="145">
        <v>7</v>
      </c>
      <c r="G200" s="145">
        <v>6</v>
      </c>
      <c r="J200" s="147"/>
    </row>
    <row r="201" spans="1:10" ht="15" x14ac:dyDescent="0.25">
      <c r="A201" s="142" t="s">
        <v>292</v>
      </c>
      <c r="B201" s="142" t="s">
        <v>276</v>
      </c>
      <c r="C201" s="143" t="s">
        <v>277</v>
      </c>
      <c r="D201" s="144">
        <v>4</v>
      </c>
      <c r="E201" s="143" t="s">
        <v>275</v>
      </c>
      <c r="F201" s="145">
        <v>0</v>
      </c>
      <c r="G201" s="145">
        <v>0</v>
      </c>
      <c r="J201" s="148"/>
    </row>
    <row r="202" spans="1:10" ht="15" x14ac:dyDescent="0.25">
      <c r="A202" s="142" t="s">
        <v>292</v>
      </c>
      <c r="B202" s="142" t="s">
        <v>276</v>
      </c>
      <c r="C202" s="143" t="s">
        <v>277</v>
      </c>
      <c r="D202" s="144">
        <v>5</v>
      </c>
      <c r="E202" s="143" t="s">
        <v>282</v>
      </c>
      <c r="F202" s="145">
        <v>1000</v>
      </c>
      <c r="G202" s="145">
        <v>104</v>
      </c>
    </row>
    <row r="203" spans="1:10" ht="15" x14ac:dyDescent="0.25">
      <c r="A203" s="142" t="s">
        <v>292</v>
      </c>
      <c r="B203" s="142" t="s">
        <v>278</v>
      </c>
      <c r="C203" s="143" t="s">
        <v>279</v>
      </c>
      <c r="D203" s="144">
        <v>0</v>
      </c>
      <c r="E203" s="143" t="s">
        <v>270</v>
      </c>
      <c r="F203" s="145">
        <v>20046</v>
      </c>
      <c r="G203" s="145">
        <v>731</v>
      </c>
    </row>
    <row r="204" spans="1:10" ht="15" x14ac:dyDescent="0.25">
      <c r="A204" s="142" t="s">
        <v>292</v>
      </c>
      <c r="B204" s="142" t="s">
        <v>278</v>
      </c>
      <c r="C204" s="143" t="s">
        <v>279</v>
      </c>
      <c r="D204" s="144">
        <v>1</v>
      </c>
      <c r="E204" s="143" t="s">
        <v>272</v>
      </c>
      <c r="F204" s="145">
        <v>109353191</v>
      </c>
      <c r="G204" s="145">
        <v>10365700</v>
      </c>
    </row>
    <row r="205" spans="1:10" ht="15" x14ac:dyDescent="0.25">
      <c r="A205" s="142" t="s">
        <v>292</v>
      </c>
      <c r="B205" s="142" t="s">
        <v>278</v>
      </c>
      <c r="C205" s="143" t="s">
        <v>279</v>
      </c>
      <c r="D205" s="144">
        <v>3</v>
      </c>
      <c r="E205" s="143" t="s">
        <v>274</v>
      </c>
      <c r="F205" s="145">
        <v>10</v>
      </c>
      <c r="G205" s="145">
        <v>2</v>
      </c>
    </row>
    <row r="206" spans="1:10" ht="15" x14ac:dyDescent="0.25">
      <c r="A206" s="142" t="s">
        <v>292</v>
      </c>
      <c r="B206" s="142" t="s">
        <v>278</v>
      </c>
      <c r="C206" s="143" t="s">
        <v>279</v>
      </c>
      <c r="D206" s="144">
        <v>4</v>
      </c>
      <c r="E206" s="143" t="s">
        <v>275</v>
      </c>
      <c r="F206" s="145">
        <v>122</v>
      </c>
      <c r="G206" s="145">
        <v>27</v>
      </c>
    </row>
    <row r="207" spans="1:10" ht="15" x14ac:dyDescent="0.25">
      <c r="A207" s="236" t="s">
        <v>280</v>
      </c>
      <c r="B207" s="237"/>
      <c r="C207" s="237"/>
      <c r="D207" s="237"/>
      <c r="E207" s="238"/>
      <c r="F207" s="146">
        <v>323871127</v>
      </c>
      <c r="G207" s="146">
        <v>18331901</v>
      </c>
    </row>
    <row r="208" spans="1:10" ht="15" x14ac:dyDescent="0.25">
      <c r="A208" s="142" t="s">
        <v>293</v>
      </c>
      <c r="B208" s="142" t="s">
        <v>268</v>
      </c>
      <c r="C208" s="143" t="s">
        <v>269</v>
      </c>
      <c r="D208" s="144">
        <v>0</v>
      </c>
      <c r="E208" s="143" t="s">
        <v>270</v>
      </c>
      <c r="F208" s="145">
        <v>33679</v>
      </c>
      <c r="G208" s="145">
        <v>1616</v>
      </c>
    </row>
    <row r="209" spans="1:7" ht="15" x14ac:dyDescent="0.25">
      <c r="A209" s="142" t="s">
        <v>293</v>
      </c>
      <c r="B209" s="142" t="s">
        <v>268</v>
      </c>
      <c r="C209" s="143" t="s">
        <v>269</v>
      </c>
      <c r="D209" s="144">
        <v>1</v>
      </c>
      <c r="E209" s="143" t="s">
        <v>272</v>
      </c>
      <c r="F209" s="145">
        <v>193690448</v>
      </c>
      <c r="G209" s="145">
        <v>5855319</v>
      </c>
    </row>
    <row r="210" spans="1:7" ht="15" x14ac:dyDescent="0.25">
      <c r="A210" s="142" t="s">
        <v>293</v>
      </c>
      <c r="B210" s="142" t="s">
        <v>268</v>
      </c>
      <c r="C210" s="143" t="s">
        <v>269</v>
      </c>
      <c r="D210" s="144">
        <v>3</v>
      </c>
      <c r="E210" s="143" t="s">
        <v>274</v>
      </c>
      <c r="F210" s="145">
        <v>482</v>
      </c>
      <c r="G210" s="145">
        <v>737</v>
      </c>
    </row>
    <row r="211" spans="1:7" ht="15" x14ac:dyDescent="0.25">
      <c r="A211" s="142" t="s">
        <v>293</v>
      </c>
      <c r="B211" s="142" t="s">
        <v>268</v>
      </c>
      <c r="C211" s="143" t="s">
        <v>269</v>
      </c>
      <c r="D211" s="144">
        <v>4</v>
      </c>
      <c r="E211" s="143" t="s">
        <v>275</v>
      </c>
      <c r="F211" s="145">
        <v>32497</v>
      </c>
      <c r="G211" s="145">
        <v>6444</v>
      </c>
    </row>
    <row r="212" spans="1:7" ht="15" x14ac:dyDescent="0.25">
      <c r="A212" s="142" t="s">
        <v>293</v>
      </c>
      <c r="B212" s="142" t="s">
        <v>268</v>
      </c>
      <c r="C212" s="143" t="s">
        <v>269</v>
      </c>
      <c r="D212" s="144">
        <v>5</v>
      </c>
      <c r="E212" s="143" t="s">
        <v>282</v>
      </c>
      <c r="F212" s="145">
        <v>187920</v>
      </c>
      <c r="G212" s="145">
        <v>3929</v>
      </c>
    </row>
    <row r="213" spans="1:7" ht="15" x14ac:dyDescent="0.25">
      <c r="A213" s="142" t="s">
        <v>293</v>
      </c>
      <c r="B213" s="142" t="s">
        <v>276</v>
      </c>
      <c r="C213" s="143" t="s">
        <v>277</v>
      </c>
      <c r="D213" s="144">
        <v>0</v>
      </c>
      <c r="E213" s="143" t="s">
        <v>270</v>
      </c>
      <c r="F213" s="145">
        <v>15250</v>
      </c>
      <c r="G213" s="145">
        <v>577</v>
      </c>
    </row>
    <row r="214" spans="1:7" ht="15" x14ac:dyDescent="0.25">
      <c r="A214" s="142" t="s">
        <v>293</v>
      </c>
      <c r="B214" s="142" t="s">
        <v>276</v>
      </c>
      <c r="C214" s="143" t="s">
        <v>277</v>
      </c>
      <c r="D214" s="144">
        <v>1</v>
      </c>
      <c r="E214" s="143" t="s">
        <v>272</v>
      </c>
      <c r="F214" s="145">
        <v>24033507</v>
      </c>
      <c r="G214" s="145">
        <v>3844038</v>
      </c>
    </row>
    <row r="215" spans="1:7" ht="15" x14ac:dyDescent="0.25">
      <c r="A215" s="142" t="s">
        <v>293</v>
      </c>
      <c r="B215" s="142" t="s">
        <v>276</v>
      </c>
      <c r="C215" s="143" t="s">
        <v>277</v>
      </c>
      <c r="D215" s="144">
        <v>2</v>
      </c>
      <c r="E215" s="143" t="s">
        <v>273</v>
      </c>
      <c r="F215" s="145">
        <v>82</v>
      </c>
      <c r="G215" s="145">
        <v>75</v>
      </c>
    </row>
    <row r="216" spans="1:7" ht="15" x14ac:dyDescent="0.25">
      <c r="A216" s="142" t="s">
        <v>293</v>
      </c>
      <c r="B216" s="142" t="s">
        <v>276</v>
      </c>
      <c r="C216" s="143" t="s">
        <v>277</v>
      </c>
      <c r="D216" s="144">
        <v>3</v>
      </c>
      <c r="E216" s="143" t="s">
        <v>274</v>
      </c>
      <c r="F216" s="145">
        <v>7</v>
      </c>
      <c r="G216" s="145">
        <v>7</v>
      </c>
    </row>
    <row r="217" spans="1:7" ht="15" x14ac:dyDescent="0.25">
      <c r="A217" s="142" t="s">
        <v>293</v>
      </c>
      <c r="B217" s="142" t="s">
        <v>276</v>
      </c>
      <c r="C217" s="143" t="s">
        <v>277</v>
      </c>
      <c r="D217" s="144">
        <v>4</v>
      </c>
      <c r="E217" s="143" t="s">
        <v>275</v>
      </c>
      <c r="F217" s="145">
        <v>529</v>
      </c>
      <c r="G217" s="145">
        <v>188</v>
      </c>
    </row>
    <row r="218" spans="1:7" ht="15" x14ac:dyDescent="0.25">
      <c r="A218" s="142" t="s">
        <v>293</v>
      </c>
      <c r="B218" s="142" t="s">
        <v>278</v>
      </c>
      <c r="C218" s="143" t="s">
        <v>279</v>
      </c>
      <c r="D218" s="144">
        <v>0</v>
      </c>
      <c r="E218" s="143" t="s">
        <v>270</v>
      </c>
      <c r="F218" s="145">
        <v>27390</v>
      </c>
      <c r="G218" s="145">
        <v>3350</v>
      </c>
    </row>
    <row r="219" spans="1:7" ht="15" x14ac:dyDescent="0.25">
      <c r="A219" s="142" t="s">
        <v>293</v>
      </c>
      <c r="B219" s="142" t="s">
        <v>278</v>
      </c>
      <c r="C219" s="143" t="s">
        <v>279</v>
      </c>
      <c r="D219" s="144">
        <v>1</v>
      </c>
      <c r="E219" s="143" t="s">
        <v>272</v>
      </c>
      <c r="F219" s="145">
        <v>109152249</v>
      </c>
      <c r="G219" s="145">
        <v>12841480</v>
      </c>
    </row>
    <row r="220" spans="1:7" ht="15" x14ac:dyDescent="0.25">
      <c r="A220" s="142" t="s">
        <v>293</v>
      </c>
      <c r="B220" s="142" t="s">
        <v>278</v>
      </c>
      <c r="C220" s="143" t="s">
        <v>279</v>
      </c>
      <c r="D220" s="144">
        <v>3</v>
      </c>
      <c r="E220" s="143" t="s">
        <v>274</v>
      </c>
      <c r="F220" s="145">
        <v>122</v>
      </c>
      <c r="G220" s="145">
        <v>74</v>
      </c>
    </row>
    <row r="221" spans="1:7" ht="15" x14ac:dyDescent="0.25">
      <c r="A221" s="142" t="s">
        <v>293</v>
      </c>
      <c r="B221" s="142" t="s">
        <v>278</v>
      </c>
      <c r="C221" s="143" t="s">
        <v>279</v>
      </c>
      <c r="D221" s="144">
        <v>4</v>
      </c>
      <c r="E221" s="143" t="s">
        <v>275</v>
      </c>
      <c r="F221" s="145">
        <v>22707</v>
      </c>
      <c r="G221" s="145">
        <v>3473</v>
      </c>
    </row>
    <row r="222" spans="1:7" ht="15" x14ac:dyDescent="0.25">
      <c r="A222" s="236" t="s">
        <v>280</v>
      </c>
      <c r="B222" s="237"/>
      <c r="C222" s="237"/>
      <c r="D222" s="237"/>
      <c r="E222" s="238"/>
      <c r="F222" s="146">
        <v>327120550</v>
      </c>
      <c r="G222" s="146">
        <v>22555765</v>
      </c>
    </row>
    <row r="223" spans="1:7" ht="15" x14ac:dyDescent="0.25">
      <c r="A223" s="142" t="s">
        <v>294</v>
      </c>
      <c r="B223" s="142" t="s">
        <v>268</v>
      </c>
      <c r="C223" s="143" t="s">
        <v>269</v>
      </c>
      <c r="D223" s="144">
        <v>0</v>
      </c>
      <c r="E223" s="143" t="s">
        <v>270</v>
      </c>
      <c r="F223" s="145">
        <v>33950</v>
      </c>
      <c r="G223" s="145">
        <v>2150</v>
      </c>
    </row>
    <row r="224" spans="1:7" ht="15" x14ac:dyDescent="0.25">
      <c r="A224" s="142" t="s">
        <v>294</v>
      </c>
      <c r="B224" s="142" t="s">
        <v>268</v>
      </c>
      <c r="C224" s="143" t="s">
        <v>269</v>
      </c>
      <c r="D224" s="144">
        <v>1</v>
      </c>
      <c r="E224" s="143" t="s">
        <v>272</v>
      </c>
      <c r="F224" s="145">
        <v>194295984</v>
      </c>
      <c r="G224" s="145">
        <v>6415282</v>
      </c>
    </row>
    <row r="225" spans="1:7" ht="15" x14ac:dyDescent="0.25">
      <c r="A225" s="142" t="s">
        <v>294</v>
      </c>
      <c r="B225" s="142" t="s">
        <v>268</v>
      </c>
      <c r="C225" s="143" t="s">
        <v>269</v>
      </c>
      <c r="D225" s="144">
        <v>2</v>
      </c>
      <c r="E225" s="143" t="s">
        <v>273</v>
      </c>
      <c r="F225" s="145">
        <v>227</v>
      </c>
      <c r="G225" s="145">
        <v>21</v>
      </c>
    </row>
    <row r="226" spans="1:7" ht="15" x14ac:dyDescent="0.25">
      <c r="A226" s="142" t="s">
        <v>294</v>
      </c>
      <c r="B226" s="142" t="s">
        <v>268</v>
      </c>
      <c r="C226" s="143" t="s">
        <v>269</v>
      </c>
      <c r="D226" s="144">
        <v>3</v>
      </c>
      <c r="E226" s="143" t="s">
        <v>274</v>
      </c>
      <c r="F226" s="145">
        <v>1206</v>
      </c>
      <c r="G226" s="145">
        <v>2310</v>
      </c>
    </row>
    <row r="227" spans="1:7" ht="15" x14ac:dyDescent="0.25">
      <c r="A227" s="142" t="s">
        <v>294</v>
      </c>
      <c r="B227" s="142" t="s">
        <v>268</v>
      </c>
      <c r="C227" s="143" t="s">
        <v>269</v>
      </c>
      <c r="D227" s="144">
        <v>4</v>
      </c>
      <c r="E227" s="143" t="s">
        <v>275</v>
      </c>
      <c r="F227" s="145">
        <v>257038</v>
      </c>
      <c r="G227" s="145">
        <v>9074</v>
      </c>
    </row>
    <row r="228" spans="1:7" ht="15" x14ac:dyDescent="0.25">
      <c r="A228" s="142" t="s">
        <v>294</v>
      </c>
      <c r="B228" s="142" t="s">
        <v>268</v>
      </c>
      <c r="C228" s="143" t="s">
        <v>269</v>
      </c>
      <c r="D228" s="144">
        <v>5</v>
      </c>
      <c r="E228" s="143" t="s">
        <v>282</v>
      </c>
      <c r="F228" s="145">
        <v>636</v>
      </c>
      <c r="G228" s="145">
        <v>11608</v>
      </c>
    </row>
    <row r="229" spans="1:7" ht="15" x14ac:dyDescent="0.25">
      <c r="A229" s="142" t="s">
        <v>294</v>
      </c>
      <c r="B229" s="142" t="s">
        <v>276</v>
      </c>
      <c r="C229" s="143" t="s">
        <v>277</v>
      </c>
      <c r="D229" s="144">
        <v>0</v>
      </c>
      <c r="E229" s="143" t="s">
        <v>270</v>
      </c>
      <c r="F229" s="145">
        <v>21004</v>
      </c>
      <c r="G229" s="145">
        <v>2203</v>
      </c>
    </row>
    <row r="230" spans="1:7" ht="15" x14ac:dyDescent="0.25">
      <c r="A230" s="142" t="s">
        <v>294</v>
      </c>
      <c r="B230" s="142" t="s">
        <v>276</v>
      </c>
      <c r="C230" s="143" t="s">
        <v>277</v>
      </c>
      <c r="D230" s="144">
        <v>1</v>
      </c>
      <c r="E230" s="143" t="s">
        <v>272</v>
      </c>
      <c r="F230" s="145">
        <v>25534125</v>
      </c>
      <c r="G230" s="145">
        <v>3409309</v>
      </c>
    </row>
    <row r="231" spans="1:7" ht="15" x14ac:dyDescent="0.25">
      <c r="A231" s="142" t="s">
        <v>294</v>
      </c>
      <c r="B231" s="142" t="s">
        <v>276</v>
      </c>
      <c r="C231" s="143" t="s">
        <v>277</v>
      </c>
      <c r="D231" s="144">
        <v>2</v>
      </c>
      <c r="E231" s="143" t="s">
        <v>273</v>
      </c>
      <c r="F231" s="145">
        <v>10</v>
      </c>
      <c r="G231" s="145">
        <v>6</v>
      </c>
    </row>
    <row r="232" spans="1:7" ht="15" x14ac:dyDescent="0.25">
      <c r="A232" s="142" t="s">
        <v>294</v>
      </c>
      <c r="B232" s="142" t="s">
        <v>276</v>
      </c>
      <c r="C232" s="143" t="s">
        <v>277</v>
      </c>
      <c r="D232" s="144">
        <v>3</v>
      </c>
      <c r="E232" s="143" t="s">
        <v>274</v>
      </c>
      <c r="F232" s="145">
        <v>9</v>
      </c>
      <c r="G232" s="145">
        <v>8</v>
      </c>
    </row>
    <row r="233" spans="1:7" ht="15" x14ac:dyDescent="0.25">
      <c r="A233" s="142" t="s">
        <v>294</v>
      </c>
      <c r="B233" s="142" t="s">
        <v>276</v>
      </c>
      <c r="C233" s="143" t="s">
        <v>277</v>
      </c>
      <c r="D233" s="144">
        <v>4</v>
      </c>
      <c r="E233" s="143" t="s">
        <v>275</v>
      </c>
      <c r="F233" s="145">
        <v>808</v>
      </c>
      <c r="G233" s="145">
        <v>187</v>
      </c>
    </row>
    <row r="234" spans="1:7" ht="15" x14ac:dyDescent="0.25">
      <c r="A234" s="142" t="s">
        <v>294</v>
      </c>
      <c r="B234" s="142" t="s">
        <v>276</v>
      </c>
      <c r="C234" s="143" t="s">
        <v>277</v>
      </c>
      <c r="D234" s="144">
        <v>5</v>
      </c>
      <c r="E234" s="143" t="s">
        <v>282</v>
      </c>
      <c r="F234" s="145">
        <v>1750</v>
      </c>
      <c r="G234" s="145">
        <v>1363</v>
      </c>
    </row>
    <row r="235" spans="1:7" ht="15" x14ac:dyDescent="0.25">
      <c r="A235" s="142" t="s">
        <v>294</v>
      </c>
      <c r="B235" s="142" t="s">
        <v>278</v>
      </c>
      <c r="C235" s="143" t="s">
        <v>279</v>
      </c>
      <c r="D235" s="144">
        <v>0</v>
      </c>
      <c r="E235" s="143" t="s">
        <v>270</v>
      </c>
      <c r="F235" s="145">
        <v>20555</v>
      </c>
      <c r="G235" s="145">
        <v>2836</v>
      </c>
    </row>
    <row r="236" spans="1:7" ht="15" x14ac:dyDescent="0.25">
      <c r="A236" s="142" t="s">
        <v>294</v>
      </c>
      <c r="B236" s="142" t="s">
        <v>278</v>
      </c>
      <c r="C236" s="143" t="s">
        <v>279</v>
      </c>
      <c r="D236" s="144">
        <v>1</v>
      </c>
      <c r="E236" s="143" t="s">
        <v>272</v>
      </c>
      <c r="F236" s="145">
        <v>117135528</v>
      </c>
      <c r="G236" s="145">
        <v>12782875</v>
      </c>
    </row>
    <row r="237" spans="1:7" ht="15" x14ac:dyDescent="0.25">
      <c r="A237" s="142" t="s">
        <v>294</v>
      </c>
      <c r="B237" s="142" t="s">
        <v>278</v>
      </c>
      <c r="C237" s="143" t="s">
        <v>279</v>
      </c>
      <c r="D237" s="144">
        <v>3</v>
      </c>
      <c r="E237" s="143" t="s">
        <v>274</v>
      </c>
      <c r="F237" s="145">
        <v>34</v>
      </c>
      <c r="G237" s="145">
        <v>33</v>
      </c>
    </row>
    <row r="238" spans="1:7" ht="15" x14ac:dyDescent="0.25">
      <c r="A238" s="142" t="s">
        <v>294</v>
      </c>
      <c r="B238" s="142" t="s">
        <v>278</v>
      </c>
      <c r="C238" s="143" t="s">
        <v>279</v>
      </c>
      <c r="D238" s="144">
        <v>4</v>
      </c>
      <c r="E238" s="143" t="s">
        <v>275</v>
      </c>
      <c r="F238" s="145">
        <v>26</v>
      </c>
      <c r="G238" s="145">
        <v>5</v>
      </c>
    </row>
    <row r="239" spans="1:7" ht="15" x14ac:dyDescent="0.25">
      <c r="A239" s="142" t="s">
        <v>294</v>
      </c>
      <c r="B239" s="142" t="s">
        <v>278</v>
      </c>
      <c r="C239" s="143" t="s">
        <v>279</v>
      </c>
      <c r="D239" s="144">
        <v>5</v>
      </c>
      <c r="E239" s="143" t="s">
        <v>282</v>
      </c>
      <c r="F239" s="145">
        <v>4</v>
      </c>
      <c r="G239" s="145">
        <v>1</v>
      </c>
    </row>
    <row r="240" spans="1:7" ht="15" x14ac:dyDescent="0.25">
      <c r="A240" s="236" t="s">
        <v>280</v>
      </c>
      <c r="B240" s="237"/>
      <c r="C240" s="237"/>
      <c r="D240" s="237"/>
      <c r="E240" s="238"/>
      <c r="F240" s="146">
        <v>337302893</v>
      </c>
      <c r="G240" s="146">
        <v>22639271</v>
      </c>
    </row>
    <row r="241" spans="1:7" ht="15" x14ac:dyDescent="0.25">
      <c r="A241" s="142" t="s">
        <v>295</v>
      </c>
      <c r="B241" s="142" t="s">
        <v>268</v>
      </c>
      <c r="C241" s="143" t="s">
        <v>269</v>
      </c>
      <c r="D241" s="144">
        <v>0</v>
      </c>
      <c r="E241" s="143" t="s">
        <v>270</v>
      </c>
      <c r="F241" s="145">
        <v>84154</v>
      </c>
      <c r="G241" s="145">
        <v>6233</v>
      </c>
    </row>
    <row r="242" spans="1:7" ht="15" x14ac:dyDescent="0.25">
      <c r="A242" s="142" t="s">
        <v>295</v>
      </c>
      <c r="B242" s="142" t="s">
        <v>268</v>
      </c>
      <c r="C242" s="143" t="s">
        <v>269</v>
      </c>
      <c r="D242" s="144">
        <v>1</v>
      </c>
      <c r="E242" s="143" t="s">
        <v>272</v>
      </c>
      <c r="F242" s="145">
        <v>246870869</v>
      </c>
      <c r="G242" s="145">
        <v>7994124</v>
      </c>
    </row>
    <row r="243" spans="1:7" ht="15" x14ac:dyDescent="0.25">
      <c r="A243" s="142" t="s">
        <v>295</v>
      </c>
      <c r="B243" s="142" t="s">
        <v>268</v>
      </c>
      <c r="C243" s="143" t="s">
        <v>269</v>
      </c>
      <c r="D243" s="144">
        <v>3</v>
      </c>
      <c r="E243" s="143" t="s">
        <v>274</v>
      </c>
      <c r="F243" s="145">
        <v>178116</v>
      </c>
      <c r="G243" s="145">
        <v>8380</v>
      </c>
    </row>
    <row r="244" spans="1:7" ht="15" x14ac:dyDescent="0.25">
      <c r="A244" s="142" t="s">
        <v>295</v>
      </c>
      <c r="B244" s="142" t="s">
        <v>268</v>
      </c>
      <c r="C244" s="143" t="s">
        <v>269</v>
      </c>
      <c r="D244" s="144">
        <v>4</v>
      </c>
      <c r="E244" s="143" t="s">
        <v>275</v>
      </c>
      <c r="F244" s="145">
        <v>165028</v>
      </c>
      <c r="G244" s="145">
        <v>8633</v>
      </c>
    </row>
    <row r="245" spans="1:7" ht="15" x14ac:dyDescent="0.25">
      <c r="A245" s="142" t="s">
        <v>295</v>
      </c>
      <c r="B245" s="142" t="s">
        <v>268</v>
      </c>
      <c r="C245" s="143" t="s">
        <v>269</v>
      </c>
      <c r="D245" s="144">
        <v>5</v>
      </c>
      <c r="E245" s="143" t="s">
        <v>282</v>
      </c>
      <c r="F245" s="145">
        <v>4</v>
      </c>
      <c r="G245" s="145">
        <v>0</v>
      </c>
    </row>
    <row r="246" spans="1:7" ht="15" x14ac:dyDescent="0.25">
      <c r="A246" s="142" t="s">
        <v>295</v>
      </c>
      <c r="B246" s="142" t="s">
        <v>276</v>
      </c>
      <c r="C246" s="143" t="s">
        <v>277</v>
      </c>
      <c r="D246" s="144">
        <v>0</v>
      </c>
      <c r="E246" s="143" t="s">
        <v>270</v>
      </c>
      <c r="F246" s="145">
        <v>7847</v>
      </c>
      <c r="G246" s="145">
        <v>799</v>
      </c>
    </row>
    <row r="247" spans="1:7" ht="15" x14ac:dyDescent="0.25">
      <c r="A247" s="142" t="s">
        <v>295</v>
      </c>
      <c r="B247" s="142" t="s">
        <v>276</v>
      </c>
      <c r="C247" s="143" t="s">
        <v>277</v>
      </c>
      <c r="D247" s="144">
        <v>1</v>
      </c>
      <c r="E247" s="143" t="s">
        <v>272</v>
      </c>
      <c r="F247" s="145">
        <v>26064152</v>
      </c>
      <c r="G247" s="145">
        <v>4450421</v>
      </c>
    </row>
    <row r="248" spans="1:7" ht="15" x14ac:dyDescent="0.25">
      <c r="A248" s="142" t="s">
        <v>295</v>
      </c>
      <c r="B248" s="142" t="s">
        <v>276</v>
      </c>
      <c r="C248" s="143" t="s">
        <v>277</v>
      </c>
      <c r="D248" s="144">
        <v>2</v>
      </c>
      <c r="E248" s="143" t="s">
        <v>273</v>
      </c>
      <c r="F248" s="145">
        <v>25</v>
      </c>
      <c r="G248" s="145">
        <v>23</v>
      </c>
    </row>
    <row r="249" spans="1:7" ht="15" x14ac:dyDescent="0.25">
      <c r="A249" s="142" t="s">
        <v>295</v>
      </c>
      <c r="B249" s="142" t="s">
        <v>276</v>
      </c>
      <c r="C249" s="143" t="s">
        <v>277</v>
      </c>
      <c r="D249" s="144">
        <v>4</v>
      </c>
      <c r="E249" s="143" t="s">
        <v>275</v>
      </c>
      <c r="F249" s="145">
        <v>136</v>
      </c>
      <c r="G249" s="145">
        <v>16</v>
      </c>
    </row>
    <row r="250" spans="1:7" ht="15" x14ac:dyDescent="0.25">
      <c r="A250" s="142" t="s">
        <v>295</v>
      </c>
      <c r="B250" s="142" t="s">
        <v>278</v>
      </c>
      <c r="C250" s="143" t="s">
        <v>279</v>
      </c>
      <c r="D250" s="144">
        <v>0</v>
      </c>
      <c r="E250" s="143" t="s">
        <v>270</v>
      </c>
      <c r="F250" s="145">
        <v>99683</v>
      </c>
      <c r="G250" s="145">
        <v>11602</v>
      </c>
    </row>
    <row r="251" spans="1:7" ht="15" x14ac:dyDescent="0.25">
      <c r="A251" s="142" t="s">
        <v>295</v>
      </c>
      <c r="B251" s="142" t="s">
        <v>278</v>
      </c>
      <c r="C251" s="143" t="s">
        <v>279</v>
      </c>
      <c r="D251" s="144">
        <v>1</v>
      </c>
      <c r="E251" s="143" t="s">
        <v>272</v>
      </c>
      <c r="F251" s="145">
        <v>122119569</v>
      </c>
      <c r="G251" s="145">
        <v>14529079</v>
      </c>
    </row>
    <row r="252" spans="1:7" ht="15" x14ac:dyDescent="0.25">
      <c r="A252" s="142" t="s">
        <v>295</v>
      </c>
      <c r="B252" s="142" t="s">
        <v>278</v>
      </c>
      <c r="C252" s="143" t="s">
        <v>279</v>
      </c>
      <c r="D252" s="144">
        <v>2</v>
      </c>
      <c r="E252" s="143" t="s">
        <v>273</v>
      </c>
      <c r="F252" s="145">
        <v>5</v>
      </c>
      <c r="G252" s="145">
        <v>1</v>
      </c>
    </row>
    <row r="253" spans="1:7" ht="15" x14ac:dyDescent="0.25">
      <c r="A253" s="142" t="s">
        <v>295</v>
      </c>
      <c r="B253" s="142" t="s">
        <v>278</v>
      </c>
      <c r="C253" s="143" t="s">
        <v>279</v>
      </c>
      <c r="D253" s="144">
        <v>3</v>
      </c>
      <c r="E253" s="143" t="s">
        <v>274</v>
      </c>
      <c r="F253" s="145">
        <v>61945</v>
      </c>
      <c r="G253" s="145">
        <v>5822</v>
      </c>
    </row>
    <row r="254" spans="1:7" ht="15" x14ac:dyDescent="0.25">
      <c r="A254" s="142" t="s">
        <v>295</v>
      </c>
      <c r="B254" s="142" t="s">
        <v>278</v>
      </c>
      <c r="C254" s="143" t="s">
        <v>279</v>
      </c>
      <c r="D254" s="144">
        <v>4</v>
      </c>
      <c r="E254" s="143" t="s">
        <v>275</v>
      </c>
      <c r="F254" s="145">
        <v>299</v>
      </c>
      <c r="G254" s="145">
        <v>63</v>
      </c>
    </row>
    <row r="255" spans="1:7" ht="15" x14ac:dyDescent="0.25">
      <c r="A255" s="236" t="s">
        <v>280</v>
      </c>
      <c r="B255" s="237"/>
      <c r="C255" s="237"/>
      <c r="D255" s="237"/>
      <c r="E255" s="238"/>
      <c r="F255" s="146">
        <v>395651832</v>
      </c>
      <c r="G255" s="146">
        <v>27015198</v>
      </c>
    </row>
    <row r="261" spans="1:7" x14ac:dyDescent="0.2">
      <c r="A261" s="153"/>
      <c r="B261" s="154"/>
      <c r="C261" s="154"/>
      <c r="D261" s="154"/>
      <c r="E261" s="154"/>
      <c r="F261" s="154"/>
      <c r="G261" s="154"/>
    </row>
    <row r="262" spans="1:7" x14ac:dyDescent="0.2">
      <c r="A262" s="239" t="s">
        <v>296</v>
      </c>
      <c r="B262" s="240"/>
      <c r="C262" s="240"/>
      <c r="D262" s="240"/>
      <c r="E262" s="240"/>
      <c r="F262" s="240"/>
      <c r="G262" s="240"/>
    </row>
    <row r="263" spans="1:7" x14ac:dyDescent="0.2">
      <c r="A263" s="155" t="s">
        <v>297</v>
      </c>
      <c r="B263" s="155" t="s">
        <v>298</v>
      </c>
      <c r="C263" s="154" t="s">
        <v>299</v>
      </c>
      <c r="D263" s="156">
        <v>0.64649305555555558</v>
      </c>
      <c r="E263" s="154"/>
      <c r="F263" s="154"/>
      <c r="G263" s="154"/>
    </row>
    <row r="264" spans="1:7" x14ac:dyDescent="0.2">
      <c r="A264" s="155" t="s">
        <v>300</v>
      </c>
      <c r="B264" s="155" t="s">
        <v>301</v>
      </c>
      <c r="C264" s="154" t="s">
        <v>299</v>
      </c>
      <c r="D264" s="156">
        <v>0.58961805555555558</v>
      </c>
      <c r="E264" s="154"/>
      <c r="F264" s="154"/>
      <c r="G264" s="154"/>
    </row>
    <row r="265" spans="1:7" x14ac:dyDescent="0.2">
      <c r="A265" s="154"/>
      <c r="B265" s="154"/>
      <c r="C265" s="154"/>
      <c r="D265" s="154"/>
      <c r="E265" s="154"/>
      <c r="F265" s="154"/>
      <c r="G265" s="154"/>
    </row>
    <row r="297" spans="1:1" x14ac:dyDescent="0.2">
      <c r="A297" s="151" t="s">
        <v>188</v>
      </c>
    </row>
    <row r="298" spans="1:1" x14ac:dyDescent="0.2">
      <c r="A298" s="151" t="s">
        <v>189</v>
      </c>
    </row>
    <row r="299" spans="1:1" x14ac:dyDescent="0.2">
      <c r="A299" s="151" t="s">
        <v>190</v>
      </c>
    </row>
  </sheetData>
  <autoFilter ref="A47:G47" xr:uid="{00000000-0009-0000-0000-000004000000}"/>
  <mergeCells count="17">
    <mergeCell ref="A222:E222"/>
    <mergeCell ref="A255:E255"/>
    <mergeCell ref="A240:E240"/>
    <mergeCell ref="A262:G262"/>
    <mergeCell ref="A115:E115"/>
    <mergeCell ref="A127:E127"/>
    <mergeCell ref="A138:E138"/>
    <mergeCell ref="A150:E150"/>
    <mergeCell ref="A161:E161"/>
    <mergeCell ref="A174:E174"/>
    <mergeCell ref="A191:E191"/>
    <mergeCell ref="A207:E207"/>
    <mergeCell ref="A37:G37"/>
    <mergeCell ref="A60:E60"/>
    <mergeCell ref="A74:E74"/>
    <mergeCell ref="A88:E88"/>
    <mergeCell ref="A100:E100"/>
  </mergeCells>
  <hyperlinks>
    <hyperlink ref="A299" r:id="rId1" xr:uid="{D28217F3-0D1E-44E9-83E1-1232B43D3308}"/>
  </hyperlinks>
  <pageMargins left="0.7" right="0.7" top="0.78740157499999996" bottom="0.78740157499999996" header="0.3" footer="0.3"/>
  <ignoredErrors>
    <ignoredError sqref="A48:B59 A61:B73 A75:B87 A89:B98 A99:B99 A101:B114 A116:B126 A128:B137 A139:B149 A151:B160 A162:B173 A175:B190 A192:B205 A206:B206 A208:B221 A223:B238 A239:B239 A241:G25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83"/>
  <sheetViews>
    <sheetView workbookViewId="0">
      <selection activeCell="A322" sqref="A322"/>
    </sheetView>
  </sheetViews>
  <sheetFormatPr defaultRowHeight="14.25" x14ac:dyDescent="0.2"/>
  <cols>
    <col min="1" max="1" width="23.7109375" style="136" bestFit="1" customWidth="1"/>
    <col min="2" max="2" width="23.140625" style="136" customWidth="1"/>
    <col min="3" max="3" width="49.85546875" style="136" customWidth="1"/>
    <col min="4" max="4" width="20" style="136" customWidth="1"/>
    <col min="5" max="5" width="24.5703125" style="136" bestFit="1" customWidth="1"/>
    <col min="6" max="6" width="14.28515625" style="136" bestFit="1" customWidth="1"/>
    <col min="7" max="7" width="28" style="136" customWidth="1"/>
    <col min="8" max="9" width="9.140625" style="136"/>
    <col min="10" max="11" width="11.28515625" style="136" bestFit="1" customWidth="1"/>
    <col min="12" max="16384" width="9.140625" style="136"/>
  </cols>
  <sheetData>
    <row r="1" s="136" customFormat="1" x14ac:dyDescent="0.2"/>
    <row r="2" s="136" customFormat="1" x14ac:dyDescent="0.2"/>
    <row r="3" s="136" customFormat="1" x14ac:dyDescent="0.2"/>
    <row r="4" s="136" customFormat="1" x14ac:dyDescent="0.2"/>
    <row r="5" s="136" customFormat="1" x14ac:dyDescent="0.2"/>
    <row r="6" s="136" customFormat="1" x14ac:dyDescent="0.2"/>
    <row r="7" s="136" customFormat="1" x14ac:dyDescent="0.2"/>
    <row r="8" s="136" customFormat="1" x14ac:dyDescent="0.2"/>
    <row r="9" s="136" customFormat="1" x14ac:dyDescent="0.2"/>
    <row r="10" s="136" customFormat="1" x14ac:dyDescent="0.2"/>
    <row r="11" s="136" customFormat="1" x14ac:dyDescent="0.2"/>
    <row r="12" s="136" customFormat="1" x14ac:dyDescent="0.2"/>
    <row r="13" s="136" customFormat="1" x14ac:dyDescent="0.2"/>
    <row r="14" s="136" customFormat="1" x14ac:dyDescent="0.2"/>
    <row r="15" s="136" customFormat="1" x14ac:dyDescent="0.2"/>
    <row r="16" s="136" customFormat="1" x14ac:dyDescent="0.2"/>
    <row r="17" s="136" customFormat="1" x14ac:dyDescent="0.2"/>
    <row r="18" s="136" customFormat="1" x14ac:dyDescent="0.2"/>
    <row r="19" s="136" customFormat="1" x14ac:dyDescent="0.2"/>
    <row r="20" s="136" customFormat="1" x14ac:dyDescent="0.2"/>
    <row r="21" s="136" customFormat="1" x14ac:dyDescent="0.2"/>
    <row r="22" s="136" customFormat="1" x14ac:dyDescent="0.2"/>
    <row r="23" s="136" customFormat="1" x14ac:dyDescent="0.2"/>
    <row r="24" s="136" customFormat="1" x14ac:dyDescent="0.2"/>
    <row r="25" s="136" customFormat="1" x14ac:dyDescent="0.2"/>
    <row r="26" s="136" customFormat="1" x14ac:dyDescent="0.2"/>
    <row r="27" s="136" customFormat="1" x14ac:dyDescent="0.2"/>
    <row r="28" s="136" customFormat="1" x14ac:dyDescent="0.2"/>
    <row r="29" s="136" customFormat="1" x14ac:dyDescent="0.2"/>
    <row r="30" s="136" customFormat="1" x14ac:dyDescent="0.2"/>
    <row r="31" s="136" customFormat="1" x14ac:dyDescent="0.2"/>
    <row r="32" s="136" customFormat="1" x14ac:dyDescent="0.2"/>
    <row r="35" spans="1:7" x14ac:dyDescent="0.2">
      <c r="A35" s="137"/>
    </row>
    <row r="36" spans="1:7" x14ac:dyDescent="0.2">
      <c r="A36" s="137"/>
    </row>
    <row r="37" spans="1:7" ht="30" customHeight="1" x14ac:dyDescent="0.25">
      <c r="A37" s="241" t="s">
        <v>249</v>
      </c>
      <c r="B37" s="242"/>
      <c r="C37" s="242"/>
      <c r="D37" s="242"/>
      <c r="E37" s="242"/>
      <c r="F37" s="242"/>
      <c r="G37" s="242"/>
    </row>
    <row r="38" spans="1:7" x14ac:dyDescent="0.2">
      <c r="A38" s="137"/>
    </row>
    <row r="39" spans="1:7" x14ac:dyDescent="0.2">
      <c r="A39" s="137"/>
    </row>
    <row r="40" spans="1:7" ht="15" x14ac:dyDescent="0.25">
      <c r="A40" s="138" t="s">
        <v>250</v>
      </c>
      <c r="B40" s="139" t="s">
        <v>251</v>
      </c>
    </row>
    <row r="41" spans="1:7" ht="15" x14ac:dyDescent="0.25">
      <c r="A41" s="138" t="s">
        <v>252</v>
      </c>
      <c r="B41" s="139" t="s">
        <v>303</v>
      </c>
    </row>
    <row r="42" spans="1:7" ht="15" x14ac:dyDescent="0.25">
      <c r="A42" s="138" t="s">
        <v>254</v>
      </c>
      <c r="B42" s="139" t="s">
        <v>255</v>
      </c>
    </row>
    <row r="43" spans="1:7" ht="15" x14ac:dyDescent="0.25">
      <c r="A43" s="138" t="s">
        <v>256</v>
      </c>
      <c r="B43" s="139" t="s">
        <v>257</v>
      </c>
    </row>
    <row r="44" spans="1:7" ht="15" x14ac:dyDescent="0.25">
      <c r="A44" s="138" t="s">
        <v>258</v>
      </c>
      <c r="B44" s="140" t="s">
        <v>259</v>
      </c>
    </row>
    <row r="45" spans="1:7" x14ac:dyDescent="0.2">
      <c r="A45" s="137"/>
    </row>
    <row r="46" spans="1:7" x14ac:dyDescent="0.2">
      <c r="A46" s="137"/>
    </row>
    <row r="47" spans="1:7" ht="15" x14ac:dyDescent="0.25">
      <c r="A47" s="141" t="s">
        <v>260</v>
      </c>
      <c r="B47" s="141" t="s">
        <v>261</v>
      </c>
      <c r="C47" s="138" t="s">
        <v>262</v>
      </c>
      <c r="D47" s="138" t="s">
        <v>263</v>
      </c>
      <c r="E47" s="138" t="s">
        <v>264</v>
      </c>
      <c r="F47" s="138" t="s">
        <v>265</v>
      </c>
      <c r="G47" s="138" t="s">
        <v>266</v>
      </c>
    </row>
    <row r="48" spans="1:7" ht="15" x14ac:dyDescent="0.25">
      <c r="A48" s="142" t="s">
        <v>267</v>
      </c>
      <c r="B48" s="142" t="s">
        <v>268</v>
      </c>
      <c r="C48" s="143" t="s">
        <v>269</v>
      </c>
      <c r="D48" s="144">
        <v>1</v>
      </c>
      <c r="E48" s="143" t="s">
        <v>272</v>
      </c>
      <c r="F48" s="145">
        <v>714787782</v>
      </c>
      <c r="G48" s="145">
        <v>9145574</v>
      </c>
    </row>
    <row r="49" spans="1:7" ht="15" x14ac:dyDescent="0.25">
      <c r="A49" s="142" t="s">
        <v>267</v>
      </c>
      <c r="B49" s="142" t="s">
        <v>268</v>
      </c>
      <c r="C49" s="143" t="s">
        <v>269</v>
      </c>
      <c r="D49" s="144">
        <v>2</v>
      </c>
      <c r="E49" s="143" t="s">
        <v>273</v>
      </c>
      <c r="F49" s="145">
        <v>205000</v>
      </c>
      <c r="G49" s="145">
        <v>9985</v>
      </c>
    </row>
    <row r="50" spans="1:7" ht="15" x14ac:dyDescent="0.25">
      <c r="A50" s="142" t="s">
        <v>267</v>
      </c>
      <c r="B50" s="142" t="s">
        <v>268</v>
      </c>
      <c r="C50" s="143" t="s">
        <v>269</v>
      </c>
      <c r="D50" s="144">
        <v>3</v>
      </c>
      <c r="E50" s="143" t="s">
        <v>274</v>
      </c>
      <c r="F50" s="145">
        <v>959446</v>
      </c>
      <c r="G50" s="145">
        <v>52444</v>
      </c>
    </row>
    <row r="51" spans="1:7" ht="15" x14ac:dyDescent="0.25">
      <c r="A51" s="142" t="s">
        <v>267</v>
      </c>
      <c r="B51" s="142" t="s">
        <v>268</v>
      </c>
      <c r="C51" s="143" t="s">
        <v>269</v>
      </c>
      <c r="D51" s="144">
        <v>4</v>
      </c>
      <c r="E51" s="143" t="s">
        <v>275</v>
      </c>
      <c r="F51" s="145">
        <v>15679137</v>
      </c>
      <c r="G51" s="145">
        <v>639848</v>
      </c>
    </row>
    <row r="52" spans="1:7" ht="15" x14ac:dyDescent="0.25">
      <c r="A52" s="142" t="s">
        <v>267</v>
      </c>
      <c r="B52" s="142" t="s">
        <v>276</v>
      </c>
      <c r="C52" s="143" t="s">
        <v>277</v>
      </c>
      <c r="D52" s="144">
        <v>1</v>
      </c>
      <c r="E52" s="143" t="s">
        <v>272</v>
      </c>
      <c r="F52" s="145">
        <v>7888574</v>
      </c>
      <c r="G52" s="145">
        <v>526341</v>
      </c>
    </row>
    <row r="53" spans="1:7" ht="15" x14ac:dyDescent="0.25">
      <c r="A53" s="142" t="s">
        <v>267</v>
      </c>
      <c r="B53" s="142" t="s">
        <v>276</v>
      </c>
      <c r="C53" s="143" t="s">
        <v>277</v>
      </c>
      <c r="D53" s="144">
        <v>3</v>
      </c>
      <c r="E53" s="143" t="s">
        <v>274</v>
      </c>
      <c r="F53" s="145">
        <v>40116</v>
      </c>
      <c r="G53" s="145">
        <v>3495</v>
      </c>
    </row>
    <row r="54" spans="1:7" ht="15" x14ac:dyDescent="0.25">
      <c r="A54" s="142" t="s">
        <v>267</v>
      </c>
      <c r="B54" s="142" t="s">
        <v>276</v>
      </c>
      <c r="C54" s="143" t="s">
        <v>277</v>
      </c>
      <c r="D54" s="144">
        <v>4</v>
      </c>
      <c r="E54" s="143" t="s">
        <v>275</v>
      </c>
      <c r="F54" s="145">
        <v>191524</v>
      </c>
      <c r="G54" s="145">
        <v>16306</v>
      </c>
    </row>
    <row r="55" spans="1:7" ht="15" x14ac:dyDescent="0.25">
      <c r="A55" s="142" t="s">
        <v>267</v>
      </c>
      <c r="B55" s="142" t="s">
        <v>278</v>
      </c>
      <c r="C55" s="143" t="s">
        <v>279</v>
      </c>
      <c r="D55" s="144">
        <v>1</v>
      </c>
      <c r="E55" s="143" t="s">
        <v>272</v>
      </c>
      <c r="F55" s="145">
        <v>25257686</v>
      </c>
      <c r="G55" s="145">
        <v>2058956</v>
      </c>
    </row>
    <row r="56" spans="1:7" ht="15" x14ac:dyDescent="0.25">
      <c r="A56" s="142" t="s">
        <v>267</v>
      </c>
      <c r="B56" s="142" t="s">
        <v>278</v>
      </c>
      <c r="C56" s="143" t="s">
        <v>279</v>
      </c>
      <c r="D56" s="144">
        <v>2</v>
      </c>
      <c r="E56" s="143" t="s">
        <v>273</v>
      </c>
      <c r="F56" s="145">
        <v>3</v>
      </c>
      <c r="G56" s="145">
        <v>1</v>
      </c>
    </row>
    <row r="57" spans="1:7" ht="15" x14ac:dyDescent="0.25">
      <c r="A57" s="142" t="s">
        <v>267</v>
      </c>
      <c r="B57" s="142" t="s">
        <v>278</v>
      </c>
      <c r="C57" s="143" t="s">
        <v>279</v>
      </c>
      <c r="D57" s="144">
        <v>3</v>
      </c>
      <c r="E57" s="143" t="s">
        <v>274</v>
      </c>
      <c r="F57" s="145">
        <v>20612</v>
      </c>
      <c r="G57" s="145">
        <v>1932</v>
      </c>
    </row>
    <row r="58" spans="1:7" ht="15" x14ac:dyDescent="0.25">
      <c r="A58" s="142" t="s">
        <v>267</v>
      </c>
      <c r="B58" s="142" t="s">
        <v>278</v>
      </c>
      <c r="C58" s="143" t="s">
        <v>279</v>
      </c>
      <c r="D58" s="144">
        <v>4</v>
      </c>
      <c r="E58" s="143" t="s">
        <v>275</v>
      </c>
      <c r="F58" s="145">
        <v>3958739</v>
      </c>
      <c r="G58" s="145">
        <v>317810</v>
      </c>
    </row>
    <row r="59" spans="1:7" ht="15" x14ac:dyDescent="0.25">
      <c r="A59" s="236" t="s">
        <v>280</v>
      </c>
      <c r="B59" s="237"/>
      <c r="C59" s="237"/>
      <c r="D59" s="237"/>
      <c r="E59" s="238"/>
      <c r="F59" s="146">
        <v>768988619</v>
      </c>
      <c r="G59" s="146">
        <v>12772692</v>
      </c>
    </row>
    <row r="60" spans="1:7" ht="15" x14ac:dyDescent="0.25">
      <c r="A60" s="142" t="s">
        <v>281</v>
      </c>
      <c r="B60" s="142" t="s">
        <v>268</v>
      </c>
      <c r="C60" s="143" t="s">
        <v>269</v>
      </c>
      <c r="D60" s="144">
        <v>0</v>
      </c>
      <c r="E60" s="143" t="s">
        <v>270</v>
      </c>
      <c r="F60" s="145">
        <v>193030</v>
      </c>
      <c r="G60" s="145">
        <v>1733</v>
      </c>
    </row>
    <row r="61" spans="1:7" ht="15" x14ac:dyDescent="0.25">
      <c r="A61" s="142" t="s">
        <v>281</v>
      </c>
      <c r="B61" s="142" t="s">
        <v>268</v>
      </c>
      <c r="C61" s="143" t="s">
        <v>269</v>
      </c>
      <c r="D61" s="144">
        <v>1</v>
      </c>
      <c r="E61" s="143" t="s">
        <v>272</v>
      </c>
      <c r="F61" s="145">
        <v>774854405</v>
      </c>
      <c r="G61" s="145">
        <v>10454438</v>
      </c>
    </row>
    <row r="62" spans="1:7" ht="15" x14ac:dyDescent="0.25">
      <c r="A62" s="142" t="s">
        <v>281</v>
      </c>
      <c r="B62" s="142" t="s">
        <v>268</v>
      </c>
      <c r="C62" s="143" t="s">
        <v>269</v>
      </c>
      <c r="D62" s="144">
        <v>2</v>
      </c>
      <c r="E62" s="143" t="s">
        <v>273</v>
      </c>
      <c r="F62" s="145">
        <v>60008</v>
      </c>
      <c r="G62" s="145">
        <v>2551</v>
      </c>
    </row>
    <row r="63" spans="1:7" ht="15" x14ac:dyDescent="0.25">
      <c r="A63" s="142" t="s">
        <v>281</v>
      </c>
      <c r="B63" s="142" t="s">
        <v>268</v>
      </c>
      <c r="C63" s="143" t="s">
        <v>269</v>
      </c>
      <c r="D63" s="144">
        <v>3</v>
      </c>
      <c r="E63" s="143" t="s">
        <v>274</v>
      </c>
      <c r="F63" s="145">
        <v>640138</v>
      </c>
      <c r="G63" s="145">
        <v>18724</v>
      </c>
    </row>
    <row r="64" spans="1:7" ht="15" x14ac:dyDescent="0.25">
      <c r="A64" s="142" t="s">
        <v>281</v>
      </c>
      <c r="B64" s="142" t="s">
        <v>268</v>
      </c>
      <c r="C64" s="143" t="s">
        <v>269</v>
      </c>
      <c r="D64" s="144">
        <v>4</v>
      </c>
      <c r="E64" s="143" t="s">
        <v>275</v>
      </c>
      <c r="F64" s="145">
        <v>24718179</v>
      </c>
      <c r="G64" s="145">
        <v>1056279</v>
      </c>
    </row>
    <row r="65" spans="1:7" ht="15" x14ac:dyDescent="0.25">
      <c r="A65" s="142" t="s">
        <v>281</v>
      </c>
      <c r="B65" s="142" t="s">
        <v>276</v>
      </c>
      <c r="C65" s="143" t="s">
        <v>277</v>
      </c>
      <c r="D65" s="144">
        <v>1</v>
      </c>
      <c r="E65" s="143" t="s">
        <v>272</v>
      </c>
      <c r="F65" s="145">
        <v>4887976</v>
      </c>
      <c r="G65" s="145">
        <v>425343</v>
      </c>
    </row>
    <row r="66" spans="1:7" ht="15" x14ac:dyDescent="0.25">
      <c r="A66" s="142" t="s">
        <v>281</v>
      </c>
      <c r="B66" s="142" t="s">
        <v>276</v>
      </c>
      <c r="C66" s="143" t="s">
        <v>277</v>
      </c>
      <c r="D66" s="144">
        <v>3</v>
      </c>
      <c r="E66" s="143" t="s">
        <v>274</v>
      </c>
      <c r="F66" s="145">
        <v>20026</v>
      </c>
      <c r="G66" s="145">
        <v>2001</v>
      </c>
    </row>
    <row r="67" spans="1:7" ht="15" x14ac:dyDescent="0.25">
      <c r="A67" s="142" t="s">
        <v>281</v>
      </c>
      <c r="B67" s="142" t="s">
        <v>276</v>
      </c>
      <c r="C67" s="143" t="s">
        <v>277</v>
      </c>
      <c r="D67" s="144">
        <v>4</v>
      </c>
      <c r="E67" s="143" t="s">
        <v>275</v>
      </c>
      <c r="F67" s="145">
        <v>222884</v>
      </c>
      <c r="G67" s="145">
        <v>22431</v>
      </c>
    </row>
    <row r="68" spans="1:7" ht="15" x14ac:dyDescent="0.25">
      <c r="A68" s="142" t="s">
        <v>281</v>
      </c>
      <c r="B68" s="142" t="s">
        <v>278</v>
      </c>
      <c r="C68" s="143" t="s">
        <v>279</v>
      </c>
      <c r="D68" s="144">
        <v>1</v>
      </c>
      <c r="E68" s="143" t="s">
        <v>272</v>
      </c>
      <c r="F68" s="145">
        <v>28526339</v>
      </c>
      <c r="G68" s="145">
        <v>2707819</v>
      </c>
    </row>
    <row r="69" spans="1:7" ht="15" x14ac:dyDescent="0.25">
      <c r="A69" s="142" t="s">
        <v>281</v>
      </c>
      <c r="B69" s="142" t="s">
        <v>278</v>
      </c>
      <c r="C69" s="143" t="s">
        <v>279</v>
      </c>
      <c r="D69" s="144">
        <v>3</v>
      </c>
      <c r="E69" s="143" t="s">
        <v>274</v>
      </c>
      <c r="F69" s="145">
        <v>40541</v>
      </c>
      <c r="G69" s="145">
        <v>3672</v>
      </c>
    </row>
    <row r="70" spans="1:7" ht="15" x14ac:dyDescent="0.25">
      <c r="A70" s="142" t="s">
        <v>281</v>
      </c>
      <c r="B70" s="142" t="s">
        <v>278</v>
      </c>
      <c r="C70" s="143" t="s">
        <v>279</v>
      </c>
      <c r="D70" s="144">
        <v>4</v>
      </c>
      <c r="E70" s="143" t="s">
        <v>275</v>
      </c>
      <c r="F70" s="145">
        <v>4016181</v>
      </c>
      <c r="G70" s="145">
        <v>342245</v>
      </c>
    </row>
    <row r="71" spans="1:7" ht="15" x14ac:dyDescent="0.25">
      <c r="A71" s="236" t="s">
        <v>280</v>
      </c>
      <c r="B71" s="237"/>
      <c r="C71" s="237"/>
      <c r="D71" s="237"/>
      <c r="E71" s="238"/>
      <c r="F71" s="146">
        <v>838179707</v>
      </c>
      <c r="G71" s="146">
        <v>15037236</v>
      </c>
    </row>
    <row r="72" spans="1:7" ht="15" x14ac:dyDescent="0.25">
      <c r="A72" s="142" t="s">
        <v>283</v>
      </c>
      <c r="B72" s="142" t="s">
        <v>268</v>
      </c>
      <c r="C72" s="143" t="s">
        <v>269</v>
      </c>
      <c r="D72" s="144">
        <v>0</v>
      </c>
      <c r="E72" s="143" t="s">
        <v>270</v>
      </c>
      <c r="F72" s="145">
        <v>400</v>
      </c>
      <c r="G72" s="145">
        <v>23</v>
      </c>
    </row>
    <row r="73" spans="1:7" ht="15" x14ac:dyDescent="0.25">
      <c r="A73" s="142" t="s">
        <v>283</v>
      </c>
      <c r="B73" s="142" t="s">
        <v>268</v>
      </c>
      <c r="C73" s="143" t="s">
        <v>269</v>
      </c>
      <c r="D73" s="144">
        <v>1</v>
      </c>
      <c r="E73" s="143" t="s">
        <v>272</v>
      </c>
      <c r="F73" s="145">
        <v>841592777</v>
      </c>
      <c r="G73" s="145">
        <v>10480028</v>
      </c>
    </row>
    <row r="74" spans="1:7" ht="15" x14ac:dyDescent="0.25">
      <c r="A74" s="142" t="s">
        <v>283</v>
      </c>
      <c r="B74" s="142" t="s">
        <v>268</v>
      </c>
      <c r="C74" s="143" t="s">
        <v>269</v>
      </c>
      <c r="D74" s="144">
        <v>2</v>
      </c>
      <c r="E74" s="143" t="s">
        <v>273</v>
      </c>
      <c r="F74" s="145">
        <v>611267</v>
      </c>
      <c r="G74" s="145">
        <v>24484</v>
      </c>
    </row>
    <row r="75" spans="1:7" ht="15" x14ac:dyDescent="0.25">
      <c r="A75" s="142" t="s">
        <v>283</v>
      </c>
      <c r="B75" s="142" t="s">
        <v>268</v>
      </c>
      <c r="C75" s="143" t="s">
        <v>269</v>
      </c>
      <c r="D75" s="144">
        <v>3</v>
      </c>
      <c r="E75" s="143" t="s">
        <v>274</v>
      </c>
      <c r="F75" s="145">
        <v>1729691</v>
      </c>
      <c r="G75" s="145">
        <v>91885</v>
      </c>
    </row>
    <row r="76" spans="1:7" ht="15" x14ac:dyDescent="0.25">
      <c r="A76" s="142" t="s">
        <v>283</v>
      </c>
      <c r="B76" s="142" t="s">
        <v>268</v>
      </c>
      <c r="C76" s="143" t="s">
        <v>269</v>
      </c>
      <c r="D76" s="144">
        <v>4</v>
      </c>
      <c r="E76" s="143" t="s">
        <v>275</v>
      </c>
      <c r="F76" s="145">
        <v>29904889</v>
      </c>
      <c r="G76" s="145">
        <v>1327539</v>
      </c>
    </row>
    <row r="77" spans="1:7" ht="15" x14ac:dyDescent="0.25">
      <c r="A77" s="142" t="s">
        <v>283</v>
      </c>
      <c r="B77" s="142" t="s">
        <v>276</v>
      </c>
      <c r="C77" s="143" t="s">
        <v>277</v>
      </c>
      <c r="D77" s="144">
        <v>1</v>
      </c>
      <c r="E77" s="143" t="s">
        <v>272</v>
      </c>
      <c r="F77" s="145">
        <v>4037368</v>
      </c>
      <c r="G77" s="145">
        <v>292536</v>
      </c>
    </row>
    <row r="78" spans="1:7" ht="15" x14ac:dyDescent="0.25">
      <c r="A78" s="142" t="s">
        <v>283</v>
      </c>
      <c r="B78" s="142" t="s">
        <v>276</v>
      </c>
      <c r="C78" s="143" t="s">
        <v>277</v>
      </c>
      <c r="D78" s="144">
        <v>3</v>
      </c>
      <c r="E78" s="143" t="s">
        <v>274</v>
      </c>
      <c r="F78" s="145">
        <v>20012</v>
      </c>
      <c r="G78" s="145">
        <v>1715</v>
      </c>
    </row>
    <row r="79" spans="1:7" ht="15" x14ac:dyDescent="0.25">
      <c r="A79" s="142" t="s">
        <v>283</v>
      </c>
      <c r="B79" s="142" t="s">
        <v>276</v>
      </c>
      <c r="C79" s="143" t="s">
        <v>277</v>
      </c>
      <c r="D79" s="144">
        <v>4</v>
      </c>
      <c r="E79" s="143" t="s">
        <v>275</v>
      </c>
      <c r="F79" s="145">
        <v>182455</v>
      </c>
      <c r="G79" s="145">
        <v>17286</v>
      </c>
    </row>
    <row r="80" spans="1:7" ht="15" x14ac:dyDescent="0.25">
      <c r="A80" s="142" t="s">
        <v>283</v>
      </c>
      <c r="B80" s="142" t="s">
        <v>278</v>
      </c>
      <c r="C80" s="143" t="s">
        <v>279</v>
      </c>
      <c r="D80" s="144">
        <v>1</v>
      </c>
      <c r="E80" s="143" t="s">
        <v>272</v>
      </c>
      <c r="F80" s="145">
        <v>36009749</v>
      </c>
      <c r="G80" s="145">
        <v>3077934</v>
      </c>
    </row>
    <row r="81" spans="1:7" ht="15" x14ac:dyDescent="0.25">
      <c r="A81" s="142" t="s">
        <v>283</v>
      </c>
      <c r="B81" s="142" t="s">
        <v>278</v>
      </c>
      <c r="C81" s="143" t="s">
        <v>279</v>
      </c>
      <c r="D81" s="144">
        <v>2</v>
      </c>
      <c r="E81" s="143" t="s">
        <v>273</v>
      </c>
      <c r="F81" s="145">
        <v>16065</v>
      </c>
      <c r="G81" s="145">
        <v>1509</v>
      </c>
    </row>
    <row r="82" spans="1:7" ht="15" x14ac:dyDescent="0.25">
      <c r="A82" s="142" t="s">
        <v>283</v>
      </c>
      <c r="B82" s="142" t="s">
        <v>278</v>
      </c>
      <c r="C82" s="143" t="s">
        <v>279</v>
      </c>
      <c r="D82" s="144">
        <v>3</v>
      </c>
      <c r="E82" s="143" t="s">
        <v>274</v>
      </c>
      <c r="F82" s="145">
        <v>40692</v>
      </c>
      <c r="G82" s="145">
        <v>3922</v>
      </c>
    </row>
    <row r="83" spans="1:7" ht="15" x14ac:dyDescent="0.25">
      <c r="A83" s="142" t="s">
        <v>283</v>
      </c>
      <c r="B83" s="142" t="s">
        <v>278</v>
      </c>
      <c r="C83" s="143" t="s">
        <v>279</v>
      </c>
      <c r="D83" s="144">
        <v>4</v>
      </c>
      <c r="E83" s="143" t="s">
        <v>275</v>
      </c>
      <c r="F83" s="145">
        <v>4949829</v>
      </c>
      <c r="G83" s="145">
        <v>460693</v>
      </c>
    </row>
    <row r="84" spans="1:7" ht="15" x14ac:dyDescent="0.25">
      <c r="A84" s="236" t="s">
        <v>280</v>
      </c>
      <c r="B84" s="237"/>
      <c r="C84" s="237"/>
      <c r="D84" s="237"/>
      <c r="E84" s="238"/>
      <c r="F84" s="146">
        <v>919095194</v>
      </c>
      <c r="G84" s="146">
        <v>15779555</v>
      </c>
    </row>
    <row r="85" spans="1:7" ht="15" x14ac:dyDescent="0.25">
      <c r="A85" s="142" t="s">
        <v>284</v>
      </c>
      <c r="B85" s="142" t="s">
        <v>268</v>
      </c>
      <c r="C85" s="143" t="s">
        <v>269</v>
      </c>
      <c r="D85" s="144">
        <v>0</v>
      </c>
      <c r="E85" s="143" t="s">
        <v>270</v>
      </c>
      <c r="F85" s="145">
        <v>297465</v>
      </c>
      <c r="G85" s="145">
        <v>2844</v>
      </c>
    </row>
    <row r="86" spans="1:7" ht="15" x14ac:dyDescent="0.25">
      <c r="A86" s="142" t="s">
        <v>284</v>
      </c>
      <c r="B86" s="142" t="s">
        <v>268</v>
      </c>
      <c r="C86" s="143" t="s">
        <v>269</v>
      </c>
      <c r="D86" s="144">
        <v>1</v>
      </c>
      <c r="E86" s="143" t="s">
        <v>272</v>
      </c>
      <c r="F86" s="145">
        <v>828184153</v>
      </c>
      <c r="G86" s="145">
        <v>11828798</v>
      </c>
    </row>
    <row r="87" spans="1:7" ht="15" x14ac:dyDescent="0.25">
      <c r="A87" s="142" t="s">
        <v>284</v>
      </c>
      <c r="B87" s="142" t="s">
        <v>268</v>
      </c>
      <c r="C87" s="143" t="s">
        <v>269</v>
      </c>
      <c r="D87" s="144">
        <v>2</v>
      </c>
      <c r="E87" s="143" t="s">
        <v>273</v>
      </c>
      <c r="F87" s="145">
        <v>437000</v>
      </c>
      <c r="G87" s="145">
        <v>12665</v>
      </c>
    </row>
    <row r="88" spans="1:7" ht="15" x14ac:dyDescent="0.25">
      <c r="A88" s="142" t="s">
        <v>284</v>
      </c>
      <c r="B88" s="142" t="s">
        <v>268</v>
      </c>
      <c r="C88" s="143" t="s">
        <v>269</v>
      </c>
      <c r="D88" s="144">
        <v>3</v>
      </c>
      <c r="E88" s="143" t="s">
        <v>274</v>
      </c>
      <c r="F88" s="145">
        <v>2765294</v>
      </c>
      <c r="G88" s="145">
        <v>143598</v>
      </c>
    </row>
    <row r="89" spans="1:7" ht="15" x14ac:dyDescent="0.25">
      <c r="A89" s="142" t="s">
        <v>284</v>
      </c>
      <c r="B89" s="142" t="s">
        <v>268</v>
      </c>
      <c r="C89" s="143" t="s">
        <v>269</v>
      </c>
      <c r="D89" s="144">
        <v>4</v>
      </c>
      <c r="E89" s="143" t="s">
        <v>275</v>
      </c>
      <c r="F89" s="145">
        <v>26614842</v>
      </c>
      <c r="G89" s="145">
        <v>1363077</v>
      </c>
    </row>
    <row r="90" spans="1:7" ht="15" x14ac:dyDescent="0.25">
      <c r="A90" s="142" t="s">
        <v>284</v>
      </c>
      <c r="B90" s="142" t="s">
        <v>276</v>
      </c>
      <c r="C90" s="143" t="s">
        <v>277</v>
      </c>
      <c r="D90" s="144">
        <v>1</v>
      </c>
      <c r="E90" s="143" t="s">
        <v>272</v>
      </c>
      <c r="F90" s="145">
        <v>3986044</v>
      </c>
      <c r="G90" s="145">
        <v>352957</v>
      </c>
    </row>
    <row r="91" spans="1:7" ht="15" x14ac:dyDescent="0.25">
      <c r="A91" s="142" t="s">
        <v>284</v>
      </c>
      <c r="B91" s="142" t="s">
        <v>276</v>
      </c>
      <c r="C91" s="143" t="s">
        <v>277</v>
      </c>
      <c r="D91" s="144">
        <v>3</v>
      </c>
      <c r="E91" s="143" t="s">
        <v>274</v>
      </c>
      <c r="F91" s="145">
        <v>7</v>
      </c>
      <c r="G91" s="145">
        <v>1</v>
      </c>
    </row>
    <row r="92" spans="1:7" ht="15" x14ac:dyDescent="0.25">
      <c r="A92" s="142" t="s">
        <v>284</v>
      </c>
      <c r="B92" s="142" t="s">
        <v>276</v>
      </c>
      <c r="C92" s="143" t="s">
        <v>277</v>
      </c>
      <c r="D92" s="144">
        <v>4</v>
      </c>
      <c r="E92" s="143" t="s">
        <v>275</v>
      </c>
      <c r="F92" s="145">
        <v>116833</v>
      </c>
      <c r="G92" s="145">
        <v>11538</v>
      </c>
    </row>
    <row r="93" spans="1:7" ht="15" x14ac:dyDescent="0.25">
      <c r="A93" s="142" t="s">
        <v>284</v>
      </c>
      <c r="B93" s="142" t="s">
        <v>278</v>
      </c>
      <c r="C93" s="143" t="s">
        <v>279</v>
      </c>
      <c r="D93" s="144">
        <v>0</v>
      </c>
      <c r="E93" s="143" t="s">
        <v>270</v>
      </c>
      <c r="F93" s="145">
        <v>48494</v>
      </c>
      <c r="G93" s="145">
        <v>6727</v>
      </c>
    </row>
    <row r="94" spans="1:7" ht="15" x14ac:dyDescent="0.25">
      <c r="A94" s="142" t="s">
        <v>284</v>
      </c>
      <c r="B94" s="142" t="s">
        <v>278</v>
      </c>
      <c r="C94" s="143" t="s">
        <v>279</v>
      </c>
      <c r="D94" s="144">
        <v>1</v>
      </c>
      <c r="E94" s="143" t="s">
        <v>272</v>
      </c>
      <c r="F94" s="145">
        <v>41969840</v>
      </c>
      <c r="G94" s="145">
        <v>3801119</v>
      </c>
    </row>
    <row r="95" spans="1:7" ht="15" x14ac:dyDescent="0.25">
      <c r="A95" s="142" t="s">
        <v>284</v>
      </c>
      <c r="B95" s="142" t="s">
        <v>278</v>
      </c>
      <c r="C95" s="143" t="s">
        <v>279</v>
      </c>
      <c r="D95" s="144">
        <v>3</v>
      </c>
      <c r="E95" s="143" t="s">
        <v>274</v>
      </c>
      <c r="F95" s="145">
        <v>19512</v>
      </c>
      <c r="G95" s="145">
        <v>1922</v>
      </c>
    </row>
    <row r="96" spans="1:7" ht="15" x14ac:dyDescent="0.25">
      <c r="A96" s="142" t="s">
        <v>284</v>
      </c>
      <c r="B96" s="142" t="s">
        <v>278</v>
      </c>
      <c r="C96" s="143" t="s">
        <v>279</v>
      </c>
      <c r="D96" s="144">
        <v>4</v>
      </c>
      <c r="E96" s="143" t="s">
        <v>275</v>
      </c>
      <c r="F96" s="145">
        <v>4888270</v>
      </c>
      <c r="G96" s="145">
        <v>476079</v>
      </c>
    </row>
    <row r="97" spans="1:7" ht="15" x14ac:dyDescent="0.25">
      <c r="A97" s="236" t="s">
        <v>280</v>
      </c>
      <c r="B97" s="237"/>
      <c r="C97" s="237"/>
      <c r="D97" s="237"/>
      <c r="E97" s="238"/>
      <c r="F97" s="146">
        <v>909327753</v>
      </c>
      <c r="G97" s="146">
        <v>18001324</v>
      </c>
    </row>
    <row r="98" spans="1:7" ht="15" x14ac:dyDescent="0.25">
      <c r="A98" s="142" t="s">
        <v>285</v>
      </c>
      <c r="B98" s="142" t="s">
        <v>268</v>
      </c>
      <c r="C98" s="143" t="s">
        <v>269</v>
      </c>
      <c r="D98" s="144">
        <v>0</v>
      </c>
      <c r="E98" s="143" t="s">
        <v>270</v>
      </c>
      <c r="F98" s="145">
        <v>436874</v>
      </c>
      <c r="G98" s="145">
        <v>7624</v>
      </c>
    </row>
    <row r="99" spans="1:7" ht="15" x14ac:dyDescent="0.25">
      <c r="A99" s="142" t="s">
        <v>285</v>
      </c>
      <c r="B99" s="142" t="s">
        <v>268</v>
      </c>
      <c r="C99" s="143" t="s">
        <v>269</v>
      </c>
      <c r="D99" s="144">
        <v>1</v>
      </c>
      <c r="E99" s="143" t="s">
        <v>272</v>
      </c>
      <c r="F99" s="145">
        <v>896291043</v>
      </c>
      <c r="G99" s="145">
        <v>13060483</v>
      </c>
    </row>
    <row r="100" spans="1:7" ht="15" x14ac:dyDescent="0.25">
      <c r="A100" s="142" t="s">
        <v>285</v>
      </c>
      <c r="B100" s="142" t="s">
        <v>268</v>
      </c>
      <c r="C100" s="143" t="s">
        <v>269</v>
      </c>
      <c r="D100" s="144">
        <v>2</v>
      </c>
      <c r="E100" s="143" t="s">
        <v>273</v>
      </c>
      <c r="F100" s="145">
        <v>731274</v>
      </c>
      <c r="G100" s="145">
        <v>43598</v>
      </c>
    </row>
    <row r="101" spans="1:7" ht="15" x14ac:dyDescent="0.25">
      <c r="A101" s="142" t="s">
        <v>285</v>
      </c>
      <c r="B101" s="142" t="s">
        <v>268</v>
      </c>
      <c r="C101" s="143" t="s">
        <v>269</v>
      </c>
      <c r="D101" s="144">
        <v>3</v>
      </c>
      <c r="E101" s="143" t="s">
        <v>274</v>
      </c>
      <c r="F101" s="145">
        <v>1629911</v>
      </c>
      <c r="G101" s="145">
        <v>90445</v>
      </c>
    </row>
    <row r="102" spans="1:7" ht="15" x14ac:dyDescent="0.25">
      <c r="A102" s="142" t="s">
        <v>285</v>
      </c>
      <c r="B102" s="142" t="s">
        <v>268</v>
      </c>
      <c r="C102" s="143" t="s">
        <v>269</v>
      </c>
      <c r="D102" s="144">
        <v>4</v>
      </c>
      <c r="E102" s="143" t="s">
        <v>275</v>
      </c>
      <c r="F102" s="145">
        <v>33204314</v>
      </c>
      <c r="G102" s="145">
        <v>1708877</v>
      </c>
    </row>
    <row r="103" spans="1:7" ht="15" x14ac:dyDescent="0.25">
      <c r="A103" s="142" t="s">
        <v>285</v>
      </c>
      <c r="B103" s="142" t="s">
        <v>268</v>
      </c>
      <c r="C103" s="143" t="s">
        <v>269</v>
      </c>
      <c r="D103" s="144">
        <v>5</v>
      </c>
      <c r="E103" s="143" t="s">
        <v>282</v>
      </c>
      <c r="F103" s="145">
        <v>164</v>
      </c>
      <c r="G103" s="145">
        <v>11</v>
      </c>
    </row>
    <row r="104" spans="1:7" ht="15" x14ac:dyDescent="0.25">
      <c r="A104" s="142" t="s">
        <v>285</v>
      </c>
      <c r="B104" s="142" t="s">
        <v>276</v>
      </c>
      <c r="C104" s="143" t="s">
        <v>277</v>
      </c>
      <c r="D104" s="144">
        <v>0</v>
      </c>
      <c r="E104" s="143" t="s">
        <v>270</v>
      </c>
      <c r="F104" s="145">
        <v>510</v>
      </c>
      <c r="G104" s="145">
        <v>56</v>
      </c>
    </row>
    <row r="105" spans="1:7" ht="15" x14ac:dyDescent="0.25">
      <c r="A105" s="142" t="s">
        <v>285</v>
      </c>
      <c r="B105" s="142" t="s">
        <v>276</v>
      </c>
      <c r="C105" s="143" t="s">
        <v>277</v>
      </c>
      <c r="D105" s="144">
        <v>1</v>
      </c>
      <c r="E105" s="143" t="s">
        <v>272</v>
      </c>
      <c r="F105" s="145">
        <v>5468276</v>
      </c>
      <c r="G105" s="145">
        <v>393856</v>
      </c>
    </row>
    <row r="106" spans="1:7" ht="15" x14ac:dyDescent="0.25">
      <c r="A106" s="142" t="s">
        <v>285</v>
      </c>
      <c r="B106" s="142" t="s">
        <v>276</v>
      </c>
      <c r="C106" s="143" t="s">
        <v>277</v>
      </c>
      <c r="D106" s="144">
        <v>3</v>
      </c>
      <c r="E106" s="143" t="s">
        <v>274</v>
      </c>
      <c r="F106" s="145">
        <v>15017</v>
      </c>
      <c r="G106" s="145">
        <v>1850</v>
      </c>
    </row>
    <row r="107" spans="1:7" ht="15" x14ac:dyDescent="0.25">
      <c r="A107" s="142" t="s">
        <v>285</v>
      </c>
      <c r="B107" s="142" t="s">
        <v>276</v>
      </c>
      <c r="C107" s="143" t="s">
        <v>277</v>
      </c>
      <c r="D107" s="144">
        <v>4</v>
      </c>
      <c r="E107" s="143" t="s">
        <v>275</v>
      </c>
      <c r="F107" s="145">
        <v>98844</v>
      </c>
      <c r="G107" s="145">
        <v>10731</v>
      </c>
    </row>
    <row r="108" spans="1:7" ht="15" x14ac:dyDescent="0.25">
      <c r="A108" s="142" t="s">
        <v>285</v>
      </c>
      <c r="B108" s="142" t="s">
        <v>278</v>
      </c>
      <c r="C108" s="143" t="s">
        <v>279</v>
      </c>
      <c r="D108" s="144">
        <v>0</v>
      </c>
      <c r="E108" s="143" t="s">
        <v>270</v>
      </c>
      <c r="F108" s="145">
        <v>158580</v>
      </c>
      <c r="G108" s="145">
        <v>13268</v>
      </c>
    </row>
    <row r="109" spans="1:7" ht="15" x14ac:dyDescent="0.25">
      <c r="A109" s="142" t="s">
        <v>285</v>
      </c>
      <c r="B109" s="142" t="s">
        <v>278</v>
      </c>
      <c r="C109" s="143" t="s">
        <v>279</v>
      </c>
      <c r="D109" s="144">
        <v>1</v>
      </c>
      <c r="E109" s="143" t="s">
        <v>272</v>
      </c>
      <c r="F109" s="145">
        <v>42101447</v>
      </c>
      <c r="G109" s="145">
        <v>4242624</v>
      </c>
    </row>
    <row r="110" spans="1:7" ht="15" x14ac:dyDescent="0.25">
      <c r="A110" s="142" t="s">
        <v>285</v>
      </c>
      <c r="B110" s="142" t="s">
        <v>278</v>
      </c>
      <c r="C110" s="143" t="s">
        <v>279</v>
      </c>
      <c r="D110" s="144">
        <v>3</v>
      </c>
      <c r="E110" s="143" t="s">
        <v>274</v>
      </c>
      <c r="F110" s="145">
        <v>21404</v>
      </c>
      <c r="G110" s="145">
        <v>2252</v>
      </c>
    </row>
    <row r="111" spans="1:7" ht="15" x14ac:dyDescent="0.25">
      <c r="A111" s="142" t="s">
        <v>285</v>
      </c>
      <c r="B111" s="142" t="s">
        <v>278</v>
      </c>
      <c r="C111" s="143" t="s">
        <v>279</v>
      </c>
      <c r="D111" s="144">
        <v>4</v>
      </c>
      <c r="E111" s="143" t="s">
        <v>275</v>
      </c>
      <c r="F111" s="145">
        <v>5075956</v>
      </c>
      <c r="G111" s="145">
        <v>531907</v>
      </c>
    </row>
    <row r="112" spans="1:7" ht="15" x14ac:dyDescent="0.25">
      <c r="A112" s="236" t="s">
        <v>280</v>
      </c>
      <c r="B112" s="237"/>
      <c r="C112" s="237"/>
      <c r="D112" s="237"/>
      <c r="E112" s="238"/>
      <c r="F112" s="146">
        <v>985233615</v>
      </c>
      <c r="G112" s="146">
        <v>20107583</v>
      </c>
    </row>
    <row r="113" spans="1:7" ht="15" x14ac:dyDescent="0.25">
      <c r="A113" s="142" t="s">
        <v>286</v>
      </c>
      <c r="B113" s="142" t="s">
        <v>268</v>
      </c>
      <c r="C113" s="143" t="s">
        <v>269</v>
      </c>
      <c r="D113" s="144">
        <v>0</v>
      </c>
      <c r="E113" s="143" t="s">
        <v>270</v>
      </c>
      <c r="F113" s="145">
        <v>139104</v>
      </c>
      <c r="G113" s="145">
        <v>2166</v>
      </c>
    </row>
    <row r="114" spans="1:7" ht="15" x14ac:dyDescent="0.25">
      <c r="A114" s="142" t="s">
        <v>286</v>
      </c>
      <c r="B114" s="142" t="s">
        <v>268</v>
      </c>
      <c r="C114" s="143" t="s">
        <v>269</v>
      </c>
      <c r="D114" s="144">
        <v>1</v>
      </c>
      <c r="E114" s="143" t="s">
        <v>272</v>
      </c>
      <c r="F114" s="145">
        <v>982145790</v>
      </c>
      <c r="G114" s="145">
        <v>11606811</v>
      </c>
    </row>
    <row r="115" spans="1:7" ht="15" x14ac:dyDescent="0.25">
      <c r="A115" s="142" t="s">
        <v>286</v>
      </c>
      <c r="B115" s="142" t="s">
        <v>268</v>
      </c>
      <c r="C115" s="143" t="s">
        <v>269</v>
      </c>
      <c r="D115" s="144">
        <v>2</v>
      </c>
      <c r="E115" s="143" t="s">
        <v>273</v>
      </c>
      <c r="F115" s="145">
        <v>398228</v>
      </c>
      <c r="G115" s="145">
        <v>11129</v>
      </c>
    </row>
    <row r="116" spans="1:7" ht="15" x14ac:dyDescent="0.25">
      <c r="A116" s="142" t="s">
        <v>286</v>
      </c>
      <c r="B116" s="142" t="s">
        <v>268</v>
      </c>
      <c r="C116" s="143" t="s">
        <v>269</v>
      </c>
      <c r="D116" s="144">
        <v>3</v>
      </c>
      <c r="E116" s="143" t="s">
        <v>274</v>
      </c>
      <c r="F116" s="145">
        <v>2527760</v>
      </c>
      <c r="G116" s="145">
        <v>129911</v>
      </c>
    </row>
    <row r="117" spans="1:7" ht="15" x14ac:dyDescent="0.25">
      <c r="A117" s="142" t="s">
        <v>286</v>
      </c>
      <c r="B117" s="142" t="s">
        <v>268</v>
      </c>
      <c r="C117" s="143" t="s">
        <v>269</v>
      </c>
      <c r="D117" s="144">
        <v>4</v>
      </c>
      <c r="E117" s="143" t="s">
        <v>275</v>
      </c>
      <c r="F117" s="145">
        <v>29685104</v>
      </c>
      <c r="G117" s="145">
        <v>1229337</v>
      </c>
    </row>
    <row r="118" spans="1:7" ht="15" x14ac:dyDescent="0.25">
      <c r="A118" s="142" t="s">
        <v>286</v>
      </c>
      <c r="B118" s="142" t="s">
        <v>276</v>
      </c>
      <c r="C118" s="143" t="s">
        <v>277</v>
      </c>
      <c r="D118" s="144">
        <v>1</v>
      </c>
      <c r="E118" s="143" t="s">
        <v>272</v>
      </c>
      <c r="F118" s="145">
        <v>3667284</v>
      </c>
      <c r="G118" s="145">
        <v>286818</v>
      </c>
    </row>
    <row r="119" spans="1:7" ht="15" x14ac:dyDescent="0.25">
      <c r="A119" s="142" t="s">
        <v>286</v>
      </c>
      <c r="B119" s="142" t="s">
        <v>276</v>
      </c>
      <c r="C119" s="143" t="s">
        <v>277</v>
      </c>
      <c r="D119" s="144">
        <v>2</v>
      </c>
      <c r="E119" s="143" t="s">
        <v>273</v>
      </c>
      <c r="F119" s="145">
        <v>20025</v>
      </c>
      <c r="G119" s="145">
        <v>1642</v>
      </c>
    </row>
    <row r="120" spans="1:7" ht="15" x14ac:dyDescent="0.25">
      <c r="A120" s="142" t="s">
        <v>286</v>
      </c>
      <c r="B120" s="142" t="s">
        <v>276</v>
      </c>
      <c r="C120" s="143" t="s">
        <v>277</v>
      </c>
      <c r="D120" s="144">
        <v>3</v>
      </c>
      <c r="E120" s="143" t="s">
        <v>274</v>
      </c>
      <c r="F120" s="145">
        <v>30000</v>
      </c>
      <c r="G120" s="145">
        <v>2850</v>
      </c>
    </row>
    <row r="121" spans="1:7" ht="15" x14ac:dyDescent="0.25">
      <c r="A121" s="142" t="s">
        <v>286</v>
      </c>
      <c r="B121" s="142" t="s">
        <v>276</v>
      </c>
      <c r="C121" s="143" t="s">
        <v>277</v>
      </c>
      <c r="D121" s="144">
        <v>4</v>
      </c>
      <c r="E121" s="143" t="s">
        <v>275</v>
      </c>
      <c r="F121" s="145">
        <v>60908</v>
      </c>
      <c r="G121" s="145">
        <v>6253</v>
      </c>
    </row>
    <row r="122" spans="1:7" ht="15" x14ac:dyDescent="0.25">
      <c r="A122" s="142" t="s">
        <v>286</v>
      </c>
      <c r="B122" s="142" t="s">
        <v>278</v>
      </c>
      <c r="C122" s="143" t="s">
        <v>279</v>
      </c>
      <c r="D122" s="144">
        <v>0</v>
      </c>
      <c r="E122" s="143" t="s">
        <v>270</v>
      </c>
      <c r="F122" s="145">
        <v>27129</v>
      </c>
      <c r="G122" s="145">
        <v>2137</v>
      </c>
    </row>
    <row r="123" spans="1:7" ht="15" x14ac:dyDescent="0.25">
      <c r="A123" s="142" t="s">
        <v>286</v>
      </c>
      <c r="B123" s="142" t="s">
        <v>278</v>
      </c>
      <c r="C123" s="143" t="s">
        <v>279</v>
      </c>
      <c r="D123" s="144">
        <v>1</v>
      </c>
      <c r="E123" s="143" t="s">
        <v>272</v>
      </c>
      <c r="F123" s="145">
        <v>42736282</v>
      </c>
      <c r="G123" s="145">
        <v>3818227</v>
      </c>
    </row>
    <row r="124" spans="1:7" ht="15" x14ac:dyDescent="0.25">
      <c r="A124" s="142" t="s">
        <v>286</v>
      </c>
      <c r="B124" s="142" t="s">
        <v>278</v>
      </c>
      <c r="C124" s="143" t="s">
        <v>279</v>
      </c>
      <c r="D124" s="144">
        <v>2</v>
      </c>
      <c r="E124" s="143" t="s">
        <v>273</v>
      </c>
      <c r="F124" s="145">
        <v>31125</v>
      </c>
      <c r="G124" s="145">
        <v>3806</v>
      </c>
    </row>
    <row r="125" spans="1:7" ht="15" x14ac:dyDescent="0.25">
      <c r="A125" s="142" t="s">
        <v>286</v>
      </c>
      <c r="B125" s="142" t="s">
        <v>278</v>
      </c>
      <c r="C125" s="143" t="s">
        <v>279</v>
      </c>
      <c r="D125" s="144">
        <v>3</v>
      </c>
      <c r="E125" s="143" t="s">
        <v>274</v>
      </c>
      <c r="F125" s="145">
        <v>130075</v>
      </c>
      <c r="G125" s="145">
        <v>9083</v>
      </c>
    </row>
    <row r="126" spans="1:7" ht="15" x14ac:dyDescent="0.25">
      <c r="A126" s="142" t="s">
        <v>286</v>
      </c>
      <c r="B126" s="142" t="s">
        <v>278</v>
      </c>
      <c r="C126" s="143" t="s">
        <v>279</v>
      </c>
      <c r="D126" s="144">
        <v>4</v>
      </c>
      <c r="E126" s="143" t="s">
        <v>275</v>
      </c>
      <c r="F126" s="145">
        <v>5662171</v>
      </c>
      <c r="G126" s="145">
        <v>654692</v>
      </c>
    </row>
    <row r="127" spans="1:7" ht="15" x14ac:dyDescent="0.25">
      <c r="A127" s="236" t="s">
        <v>280</v>
      </c>
      <c r="B127" s="237"/>
      <c r="C127" s="237"/>
      <c r="D127" s="237"/>
      <c r="E127" s="238"/>
      <c r="F127" s="146">
        <v>1067260985</v>
      </c>
      <c r="G127" s="146">
        <v>17764862</v>
      </c>
    </row>
    <row r="128" spans="1:7" ht="15" x14ac:dyDescent="0.25">
      <c r="A128" s="142" t="s">
        <v>287</v>
      </c>
      <c r="B128" s="142" t="s">
        <v>268</v>
      </c>
      <c r="C128" s="143" t="s">
        <v>269</v>
      </c>
      <c r="D128" s="144">
        <v>0</v>
      </c>
      <c r="E128" s="143" t="s">
        <v>270</v>
      </c>
      <c r="F128" s="145">
        <v>73990</v>
      </c>
      <c r="G128" s="145">
        <v>2342</v>
      </c>
    </row>
    <row r="129" spans="1:7" ht="15" x14ac:dyDescent="0.25">
      <c r="A129" s="142" t="s">
        <v>287</v>
      </c>
      <c r="B129" s="142" t="s">
        <v>268</v>
      </c>
      <c r="C129" s="143" t="s">
        <v>269</v>
      </c>
      <c r="D129" s="144">
        <v>1</v>
      </c>
      <c r="E129" s="143" t="s">
        <v>272</v>
      </c>
      <c r="F129" s="145">
        <v>955321040</v>
      </c>
      <c r="G129" s="145">
        <v>10643722</v>
      </c>
    </row>
    <row r="130" spans="1:7" ht="15" x14ac:dyDescent="0.25">
      <c r="A130" s="142" t="s">
        <v>287</v>
      </c>
      <c r="B130" s="142" t="s">
        <v>268</v>
      </c>
      <c r="C130" s="143" t="s">
        <v>269</v>
      </c>
      <c r="D130" s="144">
        <v>2</v>
      </c>
      <c r="E130" s="143" t="s">
        <v>273</v>
      </c>
      <c r="F130" s="145">
        <v>2746677</v>
      </c>
      <c r="G130" s="145">
        <v>54000</v>
      </c>
    </row>
    <row r="131" spans="1:7" ht="15" x14ac:dyDescent="0.25">
      <c r="A131" s="142" t="s">
        <v>287</v>
      </c>
      <c r="B131" s="142" t="s">
        <v>268</v>
      </c>
      <c r="C131" s="143" t="s">
        <v>269</v>
      </c>
      <c r="D131" s="144">
        <v>3</v>
      </c>
      <c r="E131" s="143" t="s">
        <v>274</v>
      </c>
      <c r="F131" s="145">
        <v>2836877</v>
      </c>
      <c r="G131" s="145">
        <v>107574</v>
      </c>
    </row>
    <row r="132" spans="1:7" ht="15" x14ac:dyDescent="0.25">
      <c r="A132" s="142" t="s">
        <v>287</v>
      </c>
      <c r="B132" s="142" t="s">
        <v>268</v>
      </c>
      <c r="C132" s="143" t="s">
        <v>269</v>
      </c>
      <c r="D132" s="144">
        <v>4</v>
      </c>
      <c r="E132" s="143" t="s">
        <v>275</v>
      </c>
      <c r="F132" s="145">
        <v>30717987</v>
      </c>
      <c r="G132" s="145">
        <v>1106238</v>
      </c>
    </row>
    <row r="133" spans="1:7" ht="15" x14ac:dyDescent="0.25">
      <c r="A133" s="142" t="s">
        <v>287</v>
      </c>
      <c r="B133" s="142" t="s">
        <v>276</v>
      </c>
      <c r="C133" s="143" t="s">
        <v>277</v>
      </c>
      <c r="D133" s="144">
        <v>1</v>
      </c>
      <c r="E133" s="143" t="s">
        <v>272</v>
      </c>
      <c r="F133" s="145">
        <v>4359938</v>
      </c>
      <c r="G133" s="145">
        <v>316200</v>
      </c>
    </row>
    <row r="134" spans="1:7" ht="15" x14ac:dyDescent="0.25">
      <c r="A134" s="142" t="s">
        <v>287</v>
      </c>
      <c r="B134" s="142" t="s">
        <v>276</v>
      </c>
      <c r="C134" s="143" t="s">
        <v>277</v>
      </c>
      <c r="D134" s="144">
        <v>2</v>
      </c>
      <c r="E134" s="143" t="s">
        <v>273</v>
      </c>
      <c r="F134" s="145">
        <v>1551</v>
      </c>
      <c r="G134" s="145">
        <v>100</v>
      </c>
    </row>
    <row r="135" spans="1:7" ht="15" x14ac:dyDescent="0.25">
      <c r="A135" s="142" t="s">
        <v>287</v>
      </c>
      <c r="B135" s="142" t="s">
        <v>276</v>
      </c>
      <c r="C135" s="143" t="s">
        <v>277</v>
      </c>
      <c r="D135" s="144">
        <v>3</v>
      </c>
      <c r="E135" s="143" t="s">
        <v>274</v>
      </c>
      <c r="F135" s="145">
        <v>17</v>
      </c>
      <c r="G135" s="145">
        <v>11</v>
      </c>
    </row>
    <row r="136" spans="1:7" ht="15" x14ac:dyDescent="0.25">
      <c r="A136" s="142" t="s">
        <v>287</v>
      </c>
      <c r="B136" s="142" t="s">
        <v>276</v>
      </c>
      <c r="C136" s="143" t="s">
        <v>277</v>
      </c>
      <c r="D136" s="144">
        <v>4</v>
      </c>
      <c r="E136" s="143" t="s">
        <v>275</v>
      </c>
      <c r="F136" s="145">
        <v>23197</v>
      </c>
      <c r="G136" s="145">
        <v>2207</v>
      </c>
    </row>
    <row r="137" spans="1:7" ht="15" x14ac:dyDescent="0.25">
      <c r="A137" s="142" t="s">
        <v>287</v>
      </c>
      <c r="B137" s="142" t="s">
        <v>278</v>
      </c>
      <c r="C137" s="143" t="s">
        <v>279</v>
      </c>
      <c r="D137" s="144">
        <v>0</v>
      </c>
      <c r="E137" s="143" t="s">
        <v>270</v>
      </c>
      <c r="F137" s="145">
        <v>9357</v>
      </c>
      <c r="G137" s="145">
        <v>1538</v>
      </c>
    </row>
    <row r="138" spans="1:7" ht="15" x14ac:dyDescent="0.25">
      <c r="A138" s="142" t="s">
        <v>287</v>
      </c>
      <c r="B138" s="142" t="s">
        <v>278</v>
      </c>
      <c r="C138" s="143" t="s">
        <v>279</v>
      </c>
      <c r="D138" s="144">
        <v>1</v>
      </c>
      <c r="E138" s="143" t="s">
        <v>272</v>
      </c>
      <c r="F138" s="145">
        <v>46842386</v>
      </c>
      <c r="G138" s="145">
        <v>3837286</v>
      </c>
    </row>
    <row r="139" spans="1:7" ht="15" x14ac:dyDescent="0.25">
      <c r="A139" s="142" t="s">
        <v>287</v>
      </c>
      <c r="B139" s="142" t="s">
        <v>278</v>
      </c>
      <c r="C139" s="143" t="s">
        <v>279</v>
      </c>
      <c r="D139" s="144">
        <v>2</v>
      </c>
      <c r="E139" s="143" t="s">
        <v>273</v>
      </c>
      <c r="F139" s="145">
        <v>15803</v>
      </c>
      <c r="G139" s="145">
        <v>1841</v>
      </c>
    </row>
    <row r="140" spans="1:7" ht="15" x14ac:dyDescent="0.25">
      <c r="A140" s="142" t="s">
        <v>287</v>
      </c>
      <c r="B140" s="142" t="s">
        <v>278</v>
      </c>
      <c r="C140" s="143" t="s">
        <v>279</v>
      </c>
      <c r="D140" s="144">
        <v>3</v>
      </c>
      <c r="E140" s="143" t="s">
        <v>274</v>
      </c>
      <c r="F140" s="145">
        <v>62772</v>
      </c>
      <c r="G140" s="145">
        <v>5459</v>
      </c>
    </row>
    <row r="141" spans="1:7" ht="15" x14ac:dyDescent="0.25">
      <c r="A141" s="142" t="s">
        <v>287</v>
      </c>
      <c r="B141" s="142" t="s">
        <v>278</v>
      </c>
      <c r="C141" s="143" t="s">
        <v>279</v>
      </c>
      <c r="D141" s="144">
        <v>4</v>
      </c>
      <c r="E141" s="143" t="s">
        <v>275</v>
      </c>
      <c r="F141" s="145">
        <v>4921709</v>
      </c>
      <c r="G141" s="145">
        <v>551571</v>
      </c>
    </row>
    <row r="142" spans="1:7" ht="15" x14ac:dyDescent="0.25">
      <c r="A142" s="236" t="s">
        <v>280</v>
      </c>
      <c r="B142" s="237"/>
      <c r="C142" s="237"/>
      <c r="D142" s="237"/>
      <c r="E142" s="238"/>
      <c r="F142" s="146">
        <v>1047933301</v>
      </c>
      <c r="G142" s="146">
        <v>16630088</v>
      </c>
    </row>
    <row r="143" spans="1:7" ht="15" x14ac:dyDescent="0.25">
      <c r="A143" s="142" t="s">
        <v>288</v>
      </c>
      <c r="B143" s="142" t="s">
        <v>268</v>
      </c>
      <c r="C143" s="143" t="s">
        <v>269</v>
      </c>
      <c r="D143" s="144">
        <v>1</v>
      </c>
      <c r="E143" s="143" t="s">
        <v>272</v>
      </c>
      <c r="F143" s="145">
        <v>964176191</v>
      </c>
      <c r="G143" s="145">
        <v>12769719</v>
      </c>
    </row>
    <row r="144" spans="1:7" ht="15" x14ac:dyDescent="0.25">
      <c r="A144" s="142" t="s">
        <v>288</v>
      </c>
      <c r="B144" s="142" t="s">
        <v>268</v>
      </c>
      <c r="C144" s="143" t="s">
        <v>269</v>
      </c>
      <c r="D144" s="144">
        <v>2</v>
      </c>
      <c r="E144" s="143" t="s">
        <v>273</v>
      </c>
      <c r="F144" s="145">
        <v>2693703</v>
      </c>
      <c r="G144" s="145">
        <v>78537</v>
      </c>
    </row>
    <row r="145" spans="1:7" ht="15" x14ac:dyDescent="0.25">
      <c r="A145" s="142" t="s">
        <v>288</v>
      </c>
      <c r="B145" s="142" t="s">
        <v>268</v>
      </c>
      <c r="C145" s="143" t="s">
        <v>269</v>
      </c>
      <c r="D145" s="144">
        <v>3</v>
      </c>
      <c r="E145" s="143" t="s">
        <v>274</v>
      </c>
      <c r="F145" s="145">
        <v>3434110</v>
      </c>
      <c r="G145" s="145">
        <v>115475</v>
      </c>
    </row>
    <row r="146" spans="1:7" ht="15" x14ac:dyDescent="0.25">
      <c r="A146" s="142" t="s">
        <v>288</v>
      </c>
      <c r="B146" s="142" t="s">
        <v>268</v>
      </c>
      <c r="C146" s="143" t="s">
        <v>269</v>
      </c>
      <c r="D146" s="144">
        <v>4</v>
      </c>
      <c r="E146" s="143" t="s">
        <v>275</v>
      </c>
      <c r="F146" s="145">
        <v>32528162</v>
      </c>
      <c r="G146" s="145">
        <v>1292438</v>
      </c>
    </row>
    <row r="147" spans="1:7" ht="15" x14ac:dyDescent="0.25">
      <c r="A147" s="142" t="s">
        <v>288</v>
      </c>
      <c r="B147" s="142" t="s">
        <v>268</v>
      </c>
      <c r="C147" s="143" t="s">
        <v>269</v>
      </c>
      <c r="D147" s="144">
        <v>5</v>
      </c>
      <c r="E147" s="143" t="s">
        <v>282</v>
      </c>
      <c r="F147" s="145">
        <v>175</v>
      </c>
      <c r="G147" s="145">
        <v>9</v>
      </c>
    </row>
    <row r="148" spans="1:7" ht="15" x14ac:dyDescent="0.25">
      <c r="A148" s="142" t="s">
        <v>288</v>
      </c>
      <c r="B148" s="142" t="s">
        <v>276</v>
      </c>
      <c r="C148" s="143" t="s">
        <v>277</v>
      </c>
      <c r="D148" s="144">
        <v>1</v>
      </c>
      <c r="E148" s="143" t="s">
        <v>272</v>
      </c>
      <c r="F148" s="145">
        <v>3025940</v>
      </c>
      <c r="G148" s="145">
        <v>380231</v>
      </c>
    </row>
    <row r="149" spans="1:7" ht="15" x14ac:dyDescent="0.25">
      <c r="A149" s="142" t="s">
        <v>288</v>
      </c>
      <c r="B149" s="142" t="s">
        <v>276</v>
      </c>
      <c r="C149" s="143" t="s">
        <v>277</v>
      </c>
      <c r="D149" s="144">
        <v>2</v>
      </c>
      <c r="E149" s="143" t="s">
        <v>273</v>
      </c>
      <c r="F149" s="145">
        <v>1070</v>
      </c>
      <c r="G149" s="145">
        <v>85</v>
      </c>
    </row>
    <row r="150" spans="1:7" ht="15" x14ac:dyDescent="0.25">
      <c r="A150" s="142" t="s">
        <v>288</v>
      </c>
      <c r="B150" s="142" t="s">
        <v>276</v>
      </c>
      <c r="C150" s="143" t="s">
        <v>277</v>
      </c>
      <c r="D150" s="144">
        <v>3</v>
      </c>
      <c r="E150" s="143" t="s">
        <v>274</v>
      </c>
      <c r="F150" s="145">
        <v>25</v>
      </c>
      <c r="G150" s="145">
        <v>13</v>
      </c>
    </row>
    <row r="151" spans="1:7" ht="15" x14ac:dyDescent="0.25">
      <c r="A151" s="142" t="s">
        <v>288</v>
      </c>
      <c r="B151" s="142" t="s">
        <v>276</v>
      </c>
      <c r="C151" s="143" t="s">
        <v>277</v>
      </c>
      <c r="D151" s="144">
        <v>4</v>
      </c>
      <c r="E151" s="143" t="s">
        <v>275</v>
      </c>
      <c r="F151" s="145">
        <v>62754</v>
      </c>
      <c r="G151" s="145">
        <v>7669</v>
      </c>
    </row>
    <row r="152" spans="1:7" ht="15" x14ac:dyDescent="0.25">
      <c r="A152" s="142" t="s">
        <v>288</v>
      </c>
      <c r="B152" s="142" t="s">
        <v>278</v>
      </c>
      <c r="C152" s="143" t="s">
        <v>279</v>
      </c>
      <c r="D152" s="144">
        <v>0</v>
      </c>
      <c r="E152" s="143" t="s">
        <v>270</v>
      </c>
      <c r="F152" s="145">
        <v>8872</v>
      </c>
      <c r="G152" s="145">
        <v>1483</v>
      </c>
    </row>
    <row r="153" spans="1:7" ht="15" x14ac:dyDescent="0.25">
      <c r="A153" s="142" t="s">
        <v>288</v>
      </c>
      <c r="B153" s="142" t="s">
        <v>278</v>
      </c>
      <c r="C153" s="143" t="s">
        <v>279</v>
      </c>
      <c r="D153" s="144">
        <v>1</v>
      </c>
      <c r="E153" s="143" t="s">
        <v>272</v>
      </c>
      <c r="F153" s="145">
        <v>49128375</v>
      </c>
      <c r="G153" s="145">
        <v>4286568</v>
      </c>
    </row>
    <row r="154" spans="1:7" ht="15" x14ac:dyDescent="0.25">
      <c r="A154" s="142" t="s">
        <v>288</v>
      </c>
      <c r="B154" s="142" t="s">
        <v>278</v>
      </c>
      <c r="C154" s="143" t="s">
        <v>279</v>
      </c>
      <c r="D154" s="144">
        <v>2</v>
      </c>
      <c r="E154" s="143" t="s">
        <v>273</v>
      </c>
      <c r="F154" s="145">
        <v>10998</v>
      </c>
      <c r="G154" s="145">
        <v>1409</v>
      </c>
    </row>
    <row r="155" spans="1:7" ht="15" x14ac:dyDescent="0.25">
      <c r="A155" s="142" t="s">
        <v>288</v>
      </c>
      <c r="B155" s="142" t="s">
        <v>278</v>
      </c>
      <c r="C155" s="143" t="s">
        <v>279</v>
      </c>
      <c r="D155" s="144">
        <v>3</v>
      </c>
      <c r="E155" s="143" t="s">
        <v>274</v>
      </c>
      <c r="F155" s="145">
        <v>7487</v>
      </c>
      <c r="G155" s="145">
        <v>1040</v>
      </c>
    </row>
    <row r="156" spans="1:7" ht="15" x14ac:dyDescent="0.25">
      <c r="A156" s="142" t="s">
        <v>288</v>
      </c>
      <c r="B156" s="142" t="s">
        <v>278</v>
      </c>
      <c r="C156" s="143" t="s">
        <v>279</v>
      </c>
      <c r="D156" s="144">
        <v>4</v>
      </c>
      <c r="E156" s="143" t="s">
        <v>275</v>
      </c>
      <c r="F156" s="145">
        <v>5200337</v>
      </c>
      <c r="G156" s="145">
        <v>561368</v>
      </c>
    </row>
    <row r="157" spans="1:7" ht="15" x14ac:dyDescent="0.25">
      <c r="A157" s="236" t="s">
        <v>280</v>
      </c>
      <c r="B157" s="237"/>
      <c r="C157" s="237"/>
      <c r="D157" s="237"/>
      <c r="E157" s="238"/>
      <c r="F157" s="146">
        <v>1060278199</v>
      </c>
      <c r="G157" s="146">
        <v>19496043</v>
      </c>
    </row>
    <row r="158" spans="1:7" ht="15" x14ac:dyDescent="0.25">
      <c r="A158" s="142" t="s">
        <v>289</v>
      </c>
      <c r="B158" s="142" t="s">
        <v>268</v>
      </c>
      <c r="C158" s="143" t="s">
        <v>269</v>
      </c>
      <c r="D158" s="144">
        <v>1</v>
      </c>
      <c r="E158" s="143" t="s">
        <v>272</v>
      </c>
      <c r="F158" s="145">
        <v>1022053275</v>
      </c>
      <c r="G158" s="145">
        <v>12825743</v>
      </c>
    </row>
    <row r="159" spans="1:7" ht="15" x14ac:dyDescent="0.25">
      <c r="A159" s="142" t="s">
        <v>289</v>
      </c>
      <c r="B159" s="142" t="s">
        <v>268</v>
      </c>
      <c r="C159" s="143" t="s">
        <v>269</v>
      </c>
      <c r="D159" s="144">
        <v>2</v>
      </c>
      <c r="E159" s="143" t="s">
        <v>273</v>
      </c>
      <c r="F159" s="145">
        <v>1480614</v>
      </c>
      <c r="G159" s="145">
        <v>32841</v>
      </c>
    </row>
    <row r="160" spans="1:7" ht="15" x14ac:dyDescent="0.25">
      <c r="A160" s="142" t="s">
        <v>289</v>
      </c>
      <c r="B160" s="142" t="s">
        <v>268</v>
      </c>
      <c r="C160" s="143" t="s">
        <v>269</v>
      </c>
      <c r="D160" s="144">
        <v>3</v>
      </c>
      <c r="E160" s="143" t="s">
        <v>274</v>
      </c>
      <c r="F160" s="145">
        <v>3124196</v>
      </c>
      <c r="G160" s="145">
        <v>123833</v>
      </c>
    </row>
    <row r="161" spans="1:7" ht="15" x14ac:dyDescent="0.25">
      <c r="A161" s="142" t="s">
        <v>289</v>
      </c>
      <c r="B161" s="142" t="s">
        <v>268</v>
      </c>
      <c r="C161" s="143" t="s">
        <v>269</v>
      </c>
      <c r="D161" s="144">
        <v>4</v>
      </c>
      <c r="E161" s="143" t="s">
        <v>275</v>
      </c>
      <c r="F161" s="145">
        <v>37151872</v>
      </c>
      <c r="G161" s="145">
        <v>1247482</v>
      </c>
    </row>
    <row r="162" spans="1:7" ht="15" x14ac:dyDescent="0.25">
      <c r="A162" s="142" t="s">
        <v>289</v>
      </c>
      <c r="B162" s="142" t="s">
        <v>268</v>
      </c>
      <c r="C162" s="143" t="s">
        <v>269</v>
      </c>
      <c r="D162" s="144">
        <v>5</v>
      </c>
      <c r="E162" s="143" t="s">
        <v>282</v>
      </c>
      <c r="F162" s="145">
        <v>160</v>
      </c>
      <c r="G162" s="145">
        <v>977</v>
      </c>
    </row>
    <row r="163" spans="1:7" ht="15" x14ac:dyDescent="0.25">
      <c r="A163" s="142" t="s">
        <v>289</v>
      </c>
      <c r="B163" s="142" t="s">
        <v>276</v>
      </c>
      <c r="C163" s="143" t="s">
        <v>277</v>
      </c>
      <c r="D163" s="144">
        <v>1</v>
      </c>
      <c r="E163" s="143" t="s">
        <v>272</v>
      </c>
      <c r="F163" s="145">
        <v>2741400</v>
      </c>
      <c r="G163" s="145">
        <v>312964</v>
      </c>
    </row>
    <row r="164" spans="1:7" ht="15" x14ac:dyDescent="0.25">
      <c r="A164" s="142" t="s">
        <v>289</v>
      </c>
      <c r="B164" s="142" t="s">
        <v>276</v>
      </c>
      <c r="C164" s="143" t="s">
        <v>277</v>
      </c>
      <c r="D164" s="144">
        <v>2</v>
      </c>
      <c r="E164" s="143" t="s">
        <v>273</v>
      </c>
      <c r="F164" s="145">
        <v>836</v>
      </c>
      <c r="G164" s="145">
        <v>80</v>
      </c>
    </row>
    <row r="165" spans="1:7" ht="15" x14ac:dyDescent="0.25">
      <c r="A165" s="142" t="s">
        <v>289</v>
      </c>
      <c r="B165" s="142" t="s">
        <v>276</v>
      </c>
      <c r="C165" s="143" t="s">
        <v>277</v>
      </c>
      <c r="D165" s="144">
        <v>3</v>
      </c>
      <c r="E165" s="143" t="s">
        <v>274</v>
      </c>
      <c r="F165" s="145">
        <v>12</v>
      </c>
      <c r="G165" s="145">
        <v>6</v>
      </c>
    </row>
    <row r="166" spans="1:7" ht="15" x14ac:dyDescent="0.25">
      <c r="A166" s="142" t="s">
        <v>289</v>
      </c>
      <c r="B166" s="142" t="s">
        <v>276</v>
      </c>
      <c r="C166" s="143" t="s">
        <v>277</v>
      </c>
      <c r="D166" s="144">
        <v>4</v>
      </c>
      <c r="E166" s="143" t="s">
        <v>275</v>
      </c>
      <c r="F166" s="145">
        <v>42351</v>
      </c>
      <c r="G166" s="145">
        <v>6124</v>
      </c>
    </row>
    <row r="167" spans="1:7" ht="15" x14ac:dyDescent="0.25">
      <c r="A167" s="142" t="s">
        <v>289</v>
      </c>
      <c r="B167" s="142" t="s">
        <v>278</v>
      </c>
      <c r="C167" s="143" t="s">
        <v>279</v>
      </c>
      <c r="D167" s="144">
        <v>0</v>
      </c>
      <c r="E167" s="143" t="s">
        <v>270</v>
      </c>
      <c r="F167" s="145">
        <v>5977</v>
      </c>
      <c r="G167" s="145">
        <v>1059</v>
      </c>
    </row>
    <row r="168" spans="1:7" ht="15" x14ac:dyDescent="0.25">
      <c r="A168" s="142" t="s">
        <v>289</v>
      </c>
      <c r="B168" s="142" t="s">
        <v>278</v>
      </c>
      <c r="C168" s="143" t="s">
        <v>279</v>
      </c>
      <c r="D168" s="144">
        <v>1</v>
      </c>
      <c r="E168" s="143" t="s">
        <v>272</v>
      </c>
      <c r="F168" s="145">
        <v>52072634</v>
      </c>
      <c r="G168" s="145">
        <v>4612100</v>
      </c>
    </row>
    <row r="169" spans="1:7" ht="15" x14ac:dyDescent="0.25">
      <c r="A169" s="142" t="s">
        <v>289</v>
      </c>
      <c r="B169" s="142" t="s">
        <v>278</v>
      </c>
      <c r="C169" s="143" t="s">
        <v>279</v>
      </c>
      <c r="D169" s="144">
        <v>2</v>
      </c>
      <c r="E169" s="143" t="s">
        <v>273</v>
      </c>
      <c r="F169" s="145">
        <v>3075</v>
      </c>
      <c r="G169" s="145">
        <v>382</v>
      </c>
    </row>
    <row r="170" spans="1:7" ht="15" x14ac:dyDescent="0.25">
      <c r="A170" s="142" t="s">
        <v>289</v>
      </c>
      <c r="B170" s="142" t="s">
        <v>278</v>
      </c>
      <c r="C170" s="143" t="s">
        <v>279</v>
      </c>
      <c r="D170" s="144">
        <v>3</v>
      </c>
      <c r="E170" s="143" t="s">
        <v>274</v>
      </c>
      <c r="F170" s="145">
        <v>9575</v>
      </c>
      <c r="G170" s="145">
        <v>1330</v>
      </c>
    </row>
    <row r="171" spans="1:7" ht="15" x14ac:dyDescent="0.25">
      <c r="A171" s="142" t="s">
        <v>289</v>
      </c>
      <c r="B171" s="142" t="s">
        <v>278</v>
      </c>
      <c r="C171" s="143" t="s">
        <v>279</v>
      </c>
      <c r="D171" s="144">
        <v>4</v>
      </c>
      <c r="E171" s="143" t="s">
        <v>275</v>
      </c>
      <c r="F171" s="145">
        <v>4422104</v>
      </c>
      <c r="G171" s="145">
        <v>446149</v>
      </c>
    </row>
    <row r="172" spans="1:7" ht="15" x14ac:dyDescent="0.25">
      <c r="A172" s="142" t="s">
        <v>289</v>
      </c>
      <c r="B172" s="142" t="s">
        <v>278</v>
      </c>
      <c r="C172" s="143" t="s">
        <v>279</v>
      </c>
      <c r="D172" s="144">
        <v>5</v>
      </c>
      <c r="E172" s="143" t="s">
        <v>282</v>
      </c>
      <c r="F172" s="145">
        <v>2826</v>
      </c>
      <c r="G172" s="145">
        <v>517</v>
      </c>
    </row>
    <row r="173" spans="1:7" ht="15" x14ac:dyDescent="0.25">
      <c r="A173" s="236" t="s">
        <v>280</v>
      </c>
      <c r="B173" s="237"/>
      <c r="C173" s="237"/>
      <c r="D173" s="237"/>
      <c r="E173" s="238"/>
      <c r="F173" s="146">
        <v>1123110906</v>
      </c>
      <c r="G173" s="146">
        <v>19611588</v>
      </c>
    </row>
    <row r="174" spans="1:7" ht="15" x14ac:dyDescent="0.25">
      <c r="A174" s="142" t="s">
        <v>290</v>
      </c>
      <c r="B174" s="142" t="s">
        <v>268</v>
      </c>
      <c r="C174" s="143" t="s">
        <v>269</v>
      </c>
      <c r="D174" s="144">
        <v>1</v>
      </c>
      <c r="E174" s="143" t="s">
        <v>272</v>
      </c>
      <c r="F174" s="145">
        <v>989592475</v>
      </c>
      <c r="G174" s="145">
        <v>12492487</v>
      </c>
    </row>
    <row r="175" spans="1:7" ht="15" x14ac:dyDescent="0.25">
      <c r="A175" s="142" t="s">
        <v>290</v>
      </c>
      <c r="B175" s="142" t="s">
        <v>268</v>
      </c>
      <c r="C175" s="143" t="s">
        <v>269</v>
      </c>
      <c r="D175" s="144">
        <v>2</v>
      </c>
      <c r="E175" s="143" t="s">
        <v>273</v>
      </c>
      <c r="F175" s="145">
        <v>1354025</v>
      </c>
      <c r="G175" s="145">
        <v>30363</v>
      </c>
    </row>
    <row r="176" spans="1:7" ht="15" x14ac:dyDescent="0.25">
      <c r="A176" s="142" t="s">
        <v>290</v>
      </c>
      <c r="B176" s="142" t="s">
        <v>268</v>
      </c>
      <c r="C176" s="143" t="s">
        <v>269</v>
      </c>
      <c r="D176" s="144">
        <v>3</v>
      </c>
      <c r="E176" s="143" t="s">
        <v>274</v>
      </c>
      <c r="F176" s="145">
        <v>1862415</v>
      </c>
      <c r="G176" s="145">
        <v>76962</v>
      </c>
    </row>
    <row r="177" spans="1:10" ht="15" x14ac:dyDescent="0.25">
      <c r="A177" s="142" t="s">
        <v>290</v>
      </c>
      <c r="B177" s="142" t="s">
        <v>268</v>
      </c>
      <c r="C177" s="143" t="s">
        <v>269</v>
      </c>
      <c r="D177" s="144">
        <v>4</v>
      </c>
      <c r="E177" s="143" t="s">
        <v>275</v>
      </c>
      <c r="F177" s="145">
        <v>36042143</v>
      </c>
      <c r="G177" s="145">
        <v>1470650</v>
      </c>
    </row>
    <row r="178" spans="1:10" ht="15" x14ac:dyDescent="0.25">
      <c r="A178" s="142" t="s">
        <v>290</v>
      </c>
      <c r="B178" s="142" t="s">
        <v>268</v>
      </c>
      <c r="C178" s="143" t="s">
        <v>269</v>
      </c>
      <c r="D178" s="144">
        <v>5</v>
      </c>
      <c r="E178" s="143" t="s">
        <v>282</v>
      </c>
      <c r="F178" s="145">
        <v>445</v>
      </c>
      <c r="G178" s="145">
        <v>2662</v>
      </c>
    </row>
    <row r="179" spans="1:10" ht="15" x14ac:dyDescent="0.25">
      <c r="A179" s="142" t="s">
        <v>290</v>
      </c>
      <c r="B179" s="142" t="s">
        <v>276</v>
      </c>
      <c r="C179" s="143" t="s">
        <v>277</v>
      </c>
      <c r="D179" s="144">
        <v>1</v>
      </c>
      <c r="E179" s="143" t="s">
        <v>272</v>
      </c>
      <c r="F179" s="145">
        <v>3257564</v>
      </c>
      <c r="G179" s="145">
        <v>466409</v>
      </c>
    </row>
    <row r="180" spans="1:10" ht="15" x14ac:dyDescent="0.25">
      <c r="A180" s="142" t="s">
        <v>290</v>
      </c>
      <c r="B180" s="142" t="s">
        <v>276</v>
      </c>
      <c r="C180" s="143" t="s">
        <v>277</v>
      </c>
      <c r="D180" s="144">
        <v>2</v>
      </c>
      <c r="E180" s="143" t="s">
        <v>273</v>
      </c>
      <c r="F180" s="145">
        <v>675</v>
      </c>
      <c r="G180" s="145">
        <v>42</v>
      </c>
    </row>
    <row r="181" spans="1:10" ht="15" x14ac:dyDescent="0.25">
      <c r="A181" s="142" t="s">
        <v>290</v>
      </c>
      <c r="B181" s="142" t="s">
        <v>276</v>
      </c>
      <c r="C181" s="143" t="s">
        <v>277</v>
      </c>
      <c r="D181" s="144">
        <v>4</v>
      </c>
      <c r="E181" s="143" t="s">
        <v>275</v>
      </c>
      <c r="F181" s="145">
        <v>14784</v>
      </c>
      <c r="G181" s="145">
        <v>725</v>
      </c>
    </row>
    <row r="182" spans="1:10" ht="15" x14ac:dyDescent="0.25">
      <c r="A182" s="142" t="s">
        <v>290</v>
      </c>
      <c r="B182" s="142" t="s">
        <v>278</v>
      </c>
      <c r="C182" s="143" t="s">
        <v>279</v>
      </c>
      <c r="D182" s="144">
        <v>0</v>
      </c>
      <c r="E182" s="143" t="s">
        <v>270</v>
      </c>
      <c r="F182" s="145">
        <v>1294</v>
      </c>
      <c r="G182" s="145">
        <v>244</v>
      </c>
    </row>
    <row r="183" spans="1:10" ht="15" x14ac:dyDescent="0.25">
      <c r="A183" s="142" t="s">
        <v>290</v>
      </c>
      <c r="B183" s="142" t="s">
        <v>278</v>
      </c>
      <c r="C183" s="143" t="s">
        <v>279</v>
      </c>
      <c r="D183" s="144">
        <v>1</v>
      </c>
      <c r="E183" s="143" t="s">
        <v>272</v>
      </c>
      <c r="F183" s="145">
        <v>51437396</v>
      </c>
      <c r="G183" s="145">
        <v>4752694</v>
      </c>
    </row>
    <row r="184" spans="1:10" ht="15" x14ac:dyDescent="0.25">
      <c r="A184" s="142" t="s">
        <v>290</v>
      </c>
      <c r="B184" s="142" t="s">
        <v>278</v>
      </c>
      <c r="C184" s="143" t="s">
        <v>279</v>
      </c>
      <c r="D184" s="144">
        <v>2</v>
      </c>
      <c r="E184" s="143" t="s">
        <v>273</v>
      </c>
      <c r="F184" s="145">
        <v>1793</v>
      </c>
      <c r="G184" s="145">
        <v>208</v>
      </c>
    </row>
    <row r="185" spans="1:10" ht="15" x14ac:dyDescent="0.25">
      <c r="A185" s="142" t="s">
        <v>290</v>
      </c>
      <c r="B185" s="142" t="s">
        <v>278</v>
      </c>
      <c r="C185" s="143" t="s">
        <v>279</v>
      </c>
      <c r="D185" s="144">
        <v>3</v>
      </c>
      <c r="E185" s="143" t="s">
        <v>274</v>
      </c>
      <c r="F185" s="145">
        <v>9075</v>
      </c>
      <c r="G185" s="145">
        <v>1232</v>
      </c>
    </row>
    <row r="186" spans="1:10" ht="15" x14ac:dyDescent="0.25">
      <c r="A186" s="142" t="s">
        <v>290</v>
      </c>
      <c r="B186" s="142" t="s">
        <v>278</v>
      </c>
      <c r="C186" s="143" t="s">
        <v>279</v>
      </c>
      <c r="D186" s="144">
        <v>4</v>
      </c>
      <c r="E186" s="143" t="s">
        <v>275</v>
      </c>
      <c r="F186" s="145">
        <v>4250171</v>
      </c>
      <c r="G186" s="145">
        <v>443842</v>
      </c>
    </row>
    <row r="187" spans="1:10" ht="15" x14ac:dyDescent="0.25">
      <c r="A187" s="236" t="s">
        <v>280</v>
      </c>
      <c r="B187" s="237"/>
      <c r="C187" s="237"/>
      <c r="D187" s="237"/>
      <c r="E187" s="238"/>
      <c r="F187" s="146">
        <v>1087824257</v>
      </c>
      <c r="G187" s="146">
        <v>19738519</v>
      </c>
    </row>
    <row r="188" spans="1:10" ht="15" x14ac:dyDescent="0.25">
      <c r="A188" s="142" t="s">
        <v>291</v>
      </c>
      <c r="B188" s="142" t="s">
        <v>268</v>
      </c>
      <c r="C188" s="143" t="s">
        <v>269</v>
      </c>
      <c r="D188" s="144">
        <v>1</v>
      </c>
      <c r="E188" s="143" t="s">
        <v>272</v>
      </c>
      <c r="F188" s="145">
        <v>1043583970</v>
      </c>
      <c r="G188" s="145">
        <v>12858615</v>
      </c>
    </row>
    <row r="189" spans="1:10" ht="15" x14ac:dyDescent="0.25">
      <c r="A189" s="142" t="s">
        <v>291</v>
      </c>
      <c r="B189" s="142" t="s">
        <v>268</v>
      </c>
      <c r="C189" s="143" t="s">
        <v>269</v>
      </c>
      <c r="D189" s="144">
        <v>2</v>
      </c>
      <c r="E189" s="143" t="s">
        <v>273</v>
      </c>
      <c r="F189" s="145">
        <v>4624119</v>
      </c>
      <c r="G189" s="145">
        <v>125843</v>
      </c>
    </row>
    <row r="190" spans="1:10" ht="15" x14ac:dyDescent="0.25">
      <c r="A190" s="142" t="s">
        <v>291</v>
      </c>
      <c r="B190" s="142" t="s">
        <v>268</v>
      </c>
      <c r="C190" s="143" t="s">
        <v>269</v>
      </c>
      <c r="D190" s="144">
        <v>3</v>
      </c>
      <c r="E190" s="143" t="s">
        <v>274</v>
      </c>
      <c r="F190" s="145">
        <v>3511189</v>
      </c>
      <c r="G190" s="145">
        <v>110880</v>
      </c>
    </row>
    <row r="191" spans="1:10" ht="15" x14ac:dyDescent="0.25">
      <c r="A191" s="142" t="s">
        <v>291</v>
      </c>
      <c r="B191" s="142" t="s">
        <v>268</v>
      </c>
      <c r="C191" s="143" t="s">
        <v>269</v>
      </c>
      <c r="D191" s="144">
        <v>4</v>
      </c>
      <c r="E191" s="143" t="s">
        <v>275</v>
      </c>
      <c r="F191" s="145">
        <v>31175548</v>
      </c>
      <c r="G191" s="145">
        <v>1270829</v>
      </c>
    </row>
    <row r="192" spans="1:10" ht="15" x14ac:dyDescent="0.25">
      <c r="A192" s="142" t="s">
        <v>291</v>
      </c>
      <c r="B192" s="142" t="s">
        <v>268</v>
      </c>
      <c r="C192" s="143" t="s">
        <v>269</v>
      </c>
      <c r="D192" s="144">
        <v>5</v>
      </c>
      <c r="E192" s="143" t="s">
        <v>282</v>
      </c>
      <c r="F192" s="145">
        <v>21195</v>
      </c>
      <c r="G192" s="145">
        <v>5835</v>
      </c>
      <c r="J192" s="147"/>
    </row>
    <row r="193" spans="1:10" ht="15" x14ac:dyDescent="0.25">
      <c r="A193" s="142" t="s">
        <v>291</v>
      </c>
      <c r="B193" s="142" t="s">
        <v>276</v>
      </c>
      <c r="C193" s="143" t="s">
        <v>277</v>
      </c>
      <c r="D193" s="144">
        <v>1</v>
      </c>
      <c r="E193" s="143" t="s">
        <v>272</v>
      </c>
      <c r="F193" s="145">
        <v>2325644</v>
      </c>
      <c r="G193" s="145">
        <v>214090</v>
      </c>
    </row>
    <row r="194" spans="1:10" ht="15" x14ac:dyDescent="0.25">
      <c r="A194" s="142" t="s">
        <v>291</v>
      </c>
      <c r="B194" s="142" t="s">
        <v>276</v>
      </c>
      <c r="C194" s="143" t="s">
        <v>277</v>
      </c>
      <c r="D194" s="144">
        <v>2</v>
      </c>
      <c r="E194" s="143" t="s">
        <v>273</v>
      </c>
      <c r="F194" s="145">
        <v>469</v>
      </c>
      <c r="G194" s="145">
        <v>35</v>
      </c>
    </row>
    <row r="195" spans="1:10" ht="15" x14ac:dyDescent="0.25">
      <c r="A195" s="142" t="s">
        <v>291</v>
      </c>
      <c r="B195" s="142" t="s">
        <v>276</v>
      </c>
      <c r="C195" s="143" t="s">
        <v>277</v>
      </c>
      <c r="D195" s="144">
        <v>4</v>
      </c>
      <c r="E195" s="143" t="s">
        <v>275</v>
      </c>
      <c r="F195" s="145">
        <v>20350</v>
      </c>
      <c r="G195" s="145">
        <v>2385</v>
      </c>
    </row>
    <row r="196" spans="1:10" ht="15" x14ac:dyDescent="0.25">
      <c r="A196" s="142" t="s">
        <v>291</v>
      </c>
      <c r="B196" s="142" t="s">
        <v>278</v>
      </c>
      <c r="C196" s="143" t="s">
        <v>279</v>
      </c>
      <c r="D196" s="144">
        <v>1</v>
      </c>
      <c r="E196" s="143" t="s">
        <v>272</v>
      </c>
      <c r="F196" s="145">
        <v>59648330</v>
      </c>
      <c r="G196" s="145">
        <v>5431510</v>
      </c>
    </row>
    <row r="197" spans="1:10" ht="15" x14ac:dyDescent="0.25">
      <c r="A197" s="142" t="s">
        <v>291</v>
      </c>
      <c r="B197" s="142" t="s">
        <v>278</v>
      </c>
      <c r="C197" s="143" t="s">
        <v>279</v>
      </c>
      <c r="D197" s="144">
        <v>2</v>
      </c>
      <c r="E197" s="143" t="s">
        <v>273</v>
      </c>
      <c r="F197" s="145">
        <v>8414</v>
      </c>
      <c r="G197" s="145">
        <v>934</v>
      </c>
      <c r="J197" s="147"/>
    </row>
    <row r="198" spans="1:10" ht="15" x14ac:dyDescent="0.25">
      <c r="A198" s="142" t="s">
        <v>291</v>
      </c>
      <c r="B198" s="142" t="s">
        <v>278</v>
      </c>
      <c r="C198" s="143" t="s">
        <v>279</v>
      </c>
      <c r="D198" s="144">
        <v>3</v>
      </c>
      <c r="E198" s="143" t="s">
        <v>274</v>
      </c>
      <c r="F198" s="145">
        <v>10378</v>
      </c>
      <c r="G198" s="145">
        <v>1397</v>
      </c>
    </row>
    <row r="199" spans="1:10" ht="15" x14ac:dyDescent="0.25">
      <c r="A199" s="142" t="s">
        <v>291</v>
      </c>
      <c r="B199" s="142" t="s">
        <v>278</v>
      </c>
      <c r="C199" s="143" t="s">
        <v>279</v>
      </c>
      <c r="D199" s="144">
        <v>4</v>
      </c>
      <c r="E199" s="143" t="s">
        <v>275</v>
      </c>
      <c r="F199" s="145">
        <v>3323414</v>
      </c>
      <c r="G199" s="145">
        <v>350178</v>
      </c>
    </row>
    <row r="200" spans="1:10" ht="15" x14ac:dyDescent="0.25">
      <c r="A200" s="142" t="s">
        <v>291</v>
      </c>
      <c r="B200" s="142" t="s">
        <v>278</v>
      </c>
      <c r="C200" s="143" t="s">
        <v>279</v>
      </c>
      <c r="D200" s="144">
        <v>5</v>
      </c>
      <c r="E200" s="143" t="s">
        <v>282</v>
      </c>
      <c r="F200" s="145">
        <v>16065</v>
      </c>
      <c r="G200" s="145">
        <v>1802</v>
      </c>
    </row>
    <row r="201" spans="1:10" ht="15" x14ac:dyDescent="0.25">
      <c r="A201" s="236" t="s">
        <v>280</v>
      </c>
      <c r="B201" s="237"/>
      <c r="C201" s="237"/>
      <c r="D201" s="237"/>
      <c r="E201" s="238"/>
      <c r="F201" s="146">
        <v>1148269085</v>
      </c>
      <c r="G201" s="146">
        <v>20374333</v>
      </c>
    </row>
    <row r="202" spans="1:10" ht="15" x14ac:dyDescent="0.25">
      <c r="A202" s="142" t="s">
        <v>292</v>
      </c>
      <c r="B202" s="142" t="s">
        <v>268</v>
      </c>
      <c r="C202" s="143" t="s">
        <v>269</v>
      </c>
      <c r="D202" s="144">
        <v>1</v>
      </c>
      <c r="E202" s="143" t="s">
        <v>272</v>
      </c>
      <c r="F202" s="145">
        <v>1014627175</v>
      </c>
      <c r="G202" s="145">
        <v>13255190</v>
      </c>
    </row>
    <row r="203" spans="1:10" ht="15" x14ac:dyDescent="0.25">
      <c r="A203" s="142" t="s">
        <v>292</v>
      </c>
      <c r="B203" s="142" t="s">
        <v>268</v>
      </c>
      <c r="C203" s="143" t="s">
        <v>269</v>
      </c>
      <c r="D203" s="144">
        <v>2</v>
      </c>
      <c r="E203" s="143" t="s">
        <v>273</v>
      </c>
      <c r="F203" s="145">
        <v>4876064</v>
      </c>
      <c r="G203" s="145">
        <v>129578</v>
      </c>
      <c r="J203" s="147"/>
    </row>
    <row r="204" spans="1:10" ht="15" x14ac:dyDescent="0.25">
      <c r="A204" s="142" t="s">
        <v>292</v>
      </c>
      <c r="B204" s="142" t="s">
        <v>268</v>
      </c>
      <c r="C204" s="143" t="s">
        <v>269</v>
      </c>
      <c r="D204" s="144">
        <v>3</v>
      </c>
      <c r="E204" s="143" t="s">
        <v>274</v>
      </c>
      <c r="F204" s="145">
        <v>3037565</v>
      </c>
      <c r="G204" s="145">
        <v>113814</v>
      </c>
      <c r="J204" s="152"/>
    </row>
    <row r="205" spans="1:10" ht="15" x14ac:dyDescent="0.25">
      <c r="A205" s="142" t="s">
        <v>292</v>
      </c>
      <c r="B205" s="142" t="s">
        <v>268</v>
      </c>
      <c r="C205" s="143" t="s">
        <v>269</v>
      </c>
      <c r="D205" s="144">
        <v>4</v>
      </c>
      <c r="E205" s="143" t="s">
        <v>275</v>
      </c>
      <c r="F205" s="145">
        <v>32858040</v>
      </c>
      <c r="G205" s="145">
        <v>1400719</v>
      </c>
    </row>
    <row r="206" spans="1:10" ht="15" x14ac:dyDescent="0.25">
      <c r="A206" s="142" t="s">
        <v>292</v>
      </c>
      <c r="B206" s="142" t="s">
        <v>268</v>
      </c>
      <c r="C206" s="143" t="s">
        <v>269</v>
      </c>
      <c r="D206" s="144">
        <v>5</v>
      </c>
      <c r="E206" s="143" t="s">
        <v>282</v>
      </c>
      <c r="F206" s="145">
        <v>260</v>
      </c>
      <c r="G206" s="145">
        <v>1458</v>
      </c>
    </row>
    <row r="207" spans="1:10" ht="15" x14ac:dyDescent="0.25">
      <c r="A207" s="142" t="s">
        <v>292</v>
      </c>
      <c r="B207" s="142" t="s">
        <v>276</v>
      </c>
      <c r="C207" s="143" t="s">
        <v>277</v>
      </c>
      <c r="D207" s="144">
        <v>1</v>
      </c>
      <c r="E207" s="143" t="s">
        <v>272</v>
      </c>
      <c r="F207" s="145">
        <v>2566850</v>
      </c>
      <c r="G207" s="145">
        <v>274261</v>
      </c>
    </row>
    <row r="208" spans="1:10" ht="15" x14ac:dyDescent="0.25">
      <c r="A208" s="142" t="s">
        <v>292</v>
      </c>
      <c r="B208" s="142" t="s">
        <v>276</v>
      </c>
      <c r="C208" s="143" t="s">
        <v>277</v>
      </c>
      <c r="D208" s="144">
        <v>2</v>
      </c>
      <c r="E208" s="143" t="s">
        <v>273</v>
      </c>
      <c r="F208" s="145">
        <v>590</v>
      </c>
      <c r="G208" s="145">
        <v>43</v>
      </c>
    </row>
    <row r="209" spans="1:10" ht="15" x14ac:dyDescent="0.25">
      <c r="A209" s="142" t="s">
        <v>292</v>
      </c>
      <c r="B209" s="142" t="s">
        <v>276</v>
      </c>
      <c r="C209" s="143" t="s">
        <v>277</v>
      </c>
      <c r="D209" s="144">
        <v>4</v>
      </c>
      <c r="E209" s="143" t="s">
        <v>275</v>
      </c>
      <c r="F209" s="145">
        <v>40547</v>
      </c>
      <c r="G209" s="145">
        <v>4571</v>
      </c>
      <c r="J209" s="147"/>
    </row>
    <row r="210" spans="1:10" ht="15" x14ac:dyDescent="0.25">
      <c r="A210" s="142" t="s">
        <v>292</v>
      </c>
      <c r="B210" s="142" t="s">
        <v>278</v>
      </c>
      <c r="C210" s="143" t="s">
        <v>279</v>
      </c>
      <c r="D210" s="144">
        <v>1</v>
      </c>
      <c r="E210" s="143" t="s">
        <v>272</v>
      </c>
      <c r="F210" s="145">
        <v>67673826</v>
      </c>
      <c r="G210" s="145">
        <v>5969394</v>
      </c>
    </row>
    <row r="211" spans="1:10" ht="15" x14ac:dyDescent="0.25">
      <c r="A211" s="142" t="s">
        <v>292</v>
      </c>
      <c r="B211" s="142" t="s">
        <v>278</v>
      </c>
      <c r="C211" s="143" t="s">
        <v>279</v>
      </c>
      <c r="D211" s="144">
        <v>2</v>
      </c>
      <c r="E211" s="143" t="s">
        <v>273</v>
      </c>
      <c r="F211" s="145">
        <v>113367</v>
      </c>
      <c r="G211" s="145">
        <v>11773</v>
      </c>
      <c r="J211" s="148"/>
    </row>
    <row r="212" spans="1:10" ht="15" x14ac:dyDescent="0.25">
      <c r="A212" s="142" t="s">
        <v>292</v>
      </c>
      <c r="B212" s="142" t="s">
        <v>278</v>
      </c>
      <c r="C212" s="143" t="s">
        <v>279</v>
      </c>
      <c r="D212" s="144">
        <v>3</v>
      </c>
      <c r="E212" s="143" t="s">
        <v>274</v>
      </c>
      <c r="F212" s="145">
        <v>13977</v>
      </c>
      <c r="G212" s="145">
        <v>1752</v>
      </c>
    </row>
    <row r="213" spans="1:10" ht="15" x14ac:dyDescent="0.25">
      <c r="A213" s="142" t="s">
        <v>292</v>
      </c>
      <c r="B213" s="142" t="s">
        <v>278</v>
      </c>
      <c r="C213" s="143" t="s">
        <v>279</v>
      </c>
      <c r="D213" s="144">
        <v>4</v>
      </c>
      <c r="E213" s="143" t="s">
        <v>275</v>
      </c>
      <c r="F213" s="145">
        <v>6103727</v>
      </c>
      <c r="G213" s="145">
        <v>535132</v>
      </c>
    </row>
    <row r="214" spans="1:10" ht="15" x14ac:dyDescent="0.25">
      <c r="A214" s="142" t="s">
        <v>292</v>
      </c>
      <c r="B214" s="142" t="s">
        <v>278</v>
      </c>
      <c r="C214" s="143" t="s">
        <v>279</v>
      </c>
      <c r="D214" s="144">
        <v>5</v>
      </c>
      <c r="E214" s="143" t="s">
        <v>282</v>
      </c>
      <c r="F214" s="145">
        <v>16065</v>
      </c>
      <c r="G214" s="145">
        <v>1700</v>
      </c>
    </row>
    <row r="215" spans="1:10" ht="15" x14ac:dyDescent="0.25">
      <c r="A215" s="236" t="s">
        <v>280</v>
      </c>
      <c r="B215" s="237"/>
      <c r="C215" s="237"/>
      <c r="D215" s="237"/>
      <c r="E215" s="238"/>
      <c r="F215" s="146">
        <v>1131928052</v>
      </c>
      <c r="G215" s="146">
        <v>21699385</v>
      </c>
    </row>
    <row r="216" spans="1:10" ht="15" x14ac:dyDescent="0.25">
      <c r="A216" s="142" t="s">
        <v>293</v>
      </c>
      <c r="B216" s="142" t="s">
        <v>268</v>
      </c>
      <c r="C216" s="143" t="s">
        <v>269</v>
      </c>
      <c r="D216" s="144">
        <v>1</v>
      </c>
      <c r="E216" s="143" t="s">
        <v>272</v>
      </c>
      <c r="F216" s="145">
        <v>1051577842</v>
      </c>
      <c r="G216" s="145">
        <v>17712677</v>
      </c>
    </row>
    <row r="217" spans="1:10" ht="15" x14ac:dyDescent="0.25">
      <c r="A217" s="142" t="s">
        <v>293</v>
      </c>
      <c r="B217" s="142" t="s">
        <v>268</v>
      </c>
      <c r="C217" s="143" t="s">
        <v>269</v>
      </c>
      <c r="D217" s="144">
        <v>2</v>
      </c>
      <c r="E217" s="143" t="s">
        <v>273</v>
      </c>
      <c r="F217" s="145">
        <v>1663713</v>
      </c>
      <c r="G217" s="145">
        <v>44141</v>
      </c>
    </row>
    <row r="218" spans="1:10" ht="15" x14ac:dyDescent="0.25">
      <c r="A218" s="142" t="s">
        <v>293</v>
      </c>
      <c r="B218" s="142" t="s">
        <v>268</v>
      </c>
      <c r="C218" s="143" t="s">
        <v>269</v>
      </c>
      <c r="D218" s="144">
        <v>3</v>
      </c>
      <c r="E218" s="143" t="s">
        <v>274</v>
      </c>
      <c r="F218" s="145">
        <v>1963898</v>
      </c>
      <c r="G218" s="145">
        <v>108707</v>
      </c>
    </row>
    <row r="219" spans="1:10" ht="15" x14ac:dyDescent="0.25">
      <c r="A219" s="142" t="s">
        <v>293</v>
      </c>
      <c r="B219" s="142" t="s">
        <v>268</v>
      </c>
      <c r="C219" s="143" t="s">
        <v>269</v>
      </c>
      <c r="D219" s="144">
        <v>4</v>
      </c>
      <c r="E219" s="143" t="s">
        <v>275</v>
      </c>
      <c r="F219" s="145">
        <v>27998011</v>
      </c>
      <c r="G219" s="145">
        <v>1516285</v>
      </c>
    </row>
    <row r="220" spans="1:10" ht="15" x14ac:dyDescent="0.25">
      <c r="A220" s="142" t="s">
        <v>293</v>
      </c>
      <c r="B220" s="142" t="s">
        <v>276</v>
      </c>
      <c r="C220" s="143" t="s">
        <v>277</v>
      </c>
      <c r="D220" s="144">
        <v>0</v>
      </c>
      <c r="E220" s="143" t="s">
        <v>270</v>
      </c>
      <c r="F220" s="145">
        <v>5</v>
      </c>
      <c r="G220" s="145">
        <v>2</v>
      </c>
    </row>
    <row r="221" spans="1:10" ht="15" x14ac:dyDescent="0.25">
      <c r="A221" s="142" t="s">
        <v>293</v>
      </c>
      <c r="B221" s="142" t="s">
        <v>276</v>
      </c>
      <c r="C221" s="143" t="s">
        <v>277</v>
      </c>
      <c r="D221" s="144">
        <v>1</v>
      </c>
      <c r="E221" s="143" t="s">
        <v>272</v>
      </c>
      <c r="F221" s="145">
        <v>3428469</v>
      </c>
      <c r="G221" s="145">
        <v>542448</v>
      </c>
    </row>
    <row r="222" spans="1:10" ht="15" x14ac:dyDescent="0.25">
      <c r="A222" s="142" t="s">
        <v>293</v>
      </c>
      <c r="B222" s="142" t="s">
        <v>276</v>
      </c>
      <c r="C222" s="143" t="s">
        <v>277</v>
      </c>
      <c r="D222" s="144">
        <v>2</v>
      </c>
      <c r="E222" s="143" t="s">
        <v>273</v>
      </c>
      <c r="F222" s="145">
        <v>492</v>
      </c>
      <c r="G222" s="145">
        <v>43</v>
      </c>
    </row>
    <row r="223" spans="1:10" ht="15" x14ac:dyDescent="0.25">
      <c r="A223" s="142" t="s">
        <v>293</v>
      </c>
      <c r="B223" s="142" t="s">
        <v>276</v>
      </c>
      <c r="C223" s="143" t="s">
        <v>277</v>
      </c>
      <c r="D223" s="144">
        <v>4</v>
      </c>
      <c r="E223" s="143" t="s">
        <v>275</v>
      </c>
      <c r="F223" s="145">
        <v>30325</v>
      </c>
      <c r="G223" s="145">
        <v>6663</v>
      </c>
    </row>
    <row r="224" spans="1:10" ht="15" x14ac:dyDescent="0.25">
      <c r="A224" s="142" t="s">
        <v>293</v>
      </c>
      <c r="B224" s="142" t="s">
        <v>278</v>
      </c>
      <c r="C224" s="143" t="s">
        <v>279</v>
      </c>
      <c r="D224" s="144">
        <v>1</v>
      </c>
      <c r="E224" s="143" t="s">
        <v>272</v>
      </c>
      <c r="F224" s="145">
        <v>76081378</v>
      </c>
      <c r="G224" s="145">
        <v>7908525</v>
      </c>
    </row>
    <row r="225" spans="1:9" ht="15" x14ac:dyDescent="0.25">
      <c r="A225" s="142" t="s">
        <v>293</v>
      </c>
      <c r="B225" s="142" t="s">
        <v>278</v>
      </c>
      <c r="C225" s="143" t="s">
        <v>279</v>
      </c>
      <c r="D225" s="144">
        <v>2</v>
      </c>
      <c r="E225" s="143" t="s">
        <v>273</v>
      </c>
      <c r="F225" s="145">
        <v>72795</v>
      </c>
      <c r="G225" s="145">
        <v>9029</v>
      </c>
    </row>
    <row r="226" spans="1:9" ht="15" x14ac:dyDescent="0.25">
      <c r="A226" s="142" t="s">
        <v>293</v>
      </c>
      <c r="B226" s="142" t="s">
        <v>278</v>
      </c>
      <c r="C226" s="143" t="s">
        <v>279</v>
      </c>
      <c r="D226" s="144">
        <v>3</v>
      </c>
      <c r="E226" s="143" t="s">
        <v>274</v>
      </c>
      <c r="F226" s="145">
        <v>33524</v>
      </c>
      <c r="G226" s="145">
        <v>3546</v>
      </c>
    </row>
    <row r="227" spans="1:9" ht="15" x14ac:dyDescent="0.25">
      <c r="A227" s="142" t="s">
        <v>293</v>
      </c>
      <c r="B227" s="142" t="s">
        <v>278</v>
      </c>
      <c r="C227" s="143" t="s">
        <v>279</v>
      </c>
      <c r="D227" s="144">
        <v>4</v>
      </c>
      <c r="E227" s="143" t="s">
        <v>275</v>
      </c>
      <c r="F227" s="145">
        <v>4581060</v>
      </c>
      <c r="G227" s="145">
        <v>535240</v>
      </c>
    </row>
    <row r="228" spans="1:9" ht="15" x14ac:dyDescent="0.25">
      <c r="A228" s="236" t="s">
        <v>280</v>
      </c>
      <c r="B228" s="237"/>
      <c r="C228" s="237"/>
      <c r="D228" s="237"/>
      <c r="E228" s="238"/>
      <c r="F228" s="146">
        <v>1167431507</v>
      </c>
      <c r="G228" s="146">
        <v>28387303</v>
      </c>
    </row>
    <row r="229" spans="1:9" ht="15" x14ac:dyDescent="0.25">
      <c r="A229" s="142" t="s">
        <v>294</v>
      </c>
      <c r="B229" s="142" t="s">
        <v>268</v>
      </c>
      <c r="C229" s="143" t="s">
        <v>269</v>
      </c>
      <c r="D229" s="144">
        <v>0</v>
      </c>
      <c r="E229" s="143" t="s">
        <v>270</v>
      </c>
      <c r="F229" s="145">
        <v>1</v>
      </c>
      <c r="G229" s="145">
        <v>0</v>
      </c>
    </row>
    <row r="230" spans="1:9" ht="15" x14ac:dyDescent="0.25">
      <c r="A230" s="142" t="s">
        <v>294</v>
      </c>
      <c r="B230" s="142" t="s">
        <v>268</v>
      </c>
      <c r="C230" s="143" t="s">
        <v>269</v>
      </c>
      <c r="D230" s="144">
        <v>1</v>
      </c>
      <c r="E230" s="143" t="s">
        <v>272</v>
      </c>
      <c r="F230" s="145">
        <v>1131450850</v>
      </c>
      <c r="G230" s="145">
        <v>17641058</v>
      </c>
    </row>
    <row r="231" spans="1:9" ht="15" x14ac:dyDescent="0.25">
      <c r="A231" s="142" t="s">
        <v>294</v>
      </c>
      <c r="B231" s="142" t="s">
        <v>268</v>
      </c>
      <c r="C231" s="143" t="s">
        <v>269</v>
      </c>
      <c r="D231" s="144">
        <v>2</v>
      </c>
      <c r="E231" s="143" t="s">
        <v>273</v>
      </c>
      <c r="F231" s="145">
        <v>3022838</v>
      </c>
      <c r="G231" s="145">
        <v>68827</v>
      </c>
    </row>
    <row r="232" spans="1:9" ht="15" x14ac:dyDescent="0.25">
      <c r="A232" s="142" t="s">
        <v>294</v>
      </c>
      <c r="B232" s="142" t="s">
        <v>268</v>
      </c>
      <c r="C232" s="143" t="s">
        <v>269</v>
      </c>
      <c r="D232" s="144">
        <v>3</v>
      </c>
      <c r="E232" s="143" t="s">
        <v>274</v>
      </c>
      <c r="F232" s="145">
        <v>3310357</v>
      </c>
      <c r="G232" s="145">
        <v>122988</v>
      </c>
    </row>
    <row r="233" spans="1:9" ht="15" x14ac:dyDescent="0.25">
      <c r="A233" s="142" t="s">
        <v>294</v>
      </c>
      <c r="B233" s="142" t="s">
        <v>268</v>
      </c>
      <c r="C233" s="143" t="s">
        <v>269</v>
      </c>
      <c r="D233" s="144">
        <v>4</v>
      </c>
      <c r="E233" s="143" t="s">
        <v>275</v>
      </c>
      <c r="F233" s="145">
        <v>33439569</v>
      </c>
      <c r="G233" s="145">
        <v>1368646</v>
      </c>
    </row>
    <row r="234" spans="1:9" ht="15" x14ac:dyDescent="0.25">
      <c r="A234" s="142" t="s">
        <v>294</v>
      </c>
      <c r="B234" s="142" t="s">
        <v>268</v>
      </c>
      <c r="C234" s="143" t="s">
        <v>269</v>
      </c>
      <c r="D234" s="144">
        <v>5</v>
      </c>
      <c r="E234" s="143" t="s">
        <v>282</v>
      </c>
      <c r="F234" s="145">
        <v>145</v>
      </c>
      <c r="G234" s="145">
        <v>515</v>
      </c>
    </row>
    <row r="235" spans="1:9" ht="15" x14ac:dyDescent="0.25">
      <c r="A235" s="142" t="s">
        <v>294</v>
      </c>
      <c r="B235" s="142" t="s">
        <v>276</v>
      </c>
      <c r="C235" s="143" t="s">
        <v>277</v>
      </c>
      <c r="D235" s="144">
        <v>0</v>
      </c>
      <c r="E235" s="143" t="s">
        <v>270</v>
      </c>
      <c r="F235" s="145">
        <v>1</v>
      </c>
      <c r="G235" s="145">
        <v>1</v>
      </c>
    </row>
    <row r="236" spans="1:9" ht="15" x14ac:dyDescent="0.25">
      <c r="A236" s="142" t="s">
        <v>294</v>
      </c>
      <c r="B236" s="142" t="s">
        <v>276</v>
      </c>
      <c r="C236" s="143" t="s">
        <v>277</v>
      </c>
      <c r="D236" s="144">
        <v>1</v>
      </c>
      <c r="E236" s="143" t="s">
        <v>272</v>
      </c>
      <c r="F236" s="145">
        <v>4122605</v>
      </c>
      <c r="G236" s="145">
        <v>480920</v>
      </c>
      <c r="I236" s="148"/>
    </row>
    <row r="237" spans="1:9" ht="15" x14ac:dyDescent="0.25">
      <c r="A237" s="142" t="s">
        <v>294</v>
      </c>
      <c r="B237" s="142" t="s">
        <v>278</v>
      </c>
      <c r="C237" s="143" t="s">
        <v>279</v>
      </c>
      <c r="D237" s="144">
        <v>1</v>
      </c>
      <c r="E237" s="143" t="s">
        <v>272</v>
      </c>
      <c r="F237" s="145">
        <v>88175264</v>
      </c>
      <c r="G237" s="145">
        <v>9283519</v>
      </c>
    </row>
    <row r="238" spans="1:9" ht="15" x14ac:dyDescent="0.25">
      <c r="A238" s="142" t="s">
        <v>294</v>
      </c>
      <c r="B238" s="142" t="s">
        <v>278</v>
      </c>
      <c r="C238" s="143" t="s">
        <v>279</v>
      </c>
      <c r="D238" s="144">
        <v>2</v>
      </c>
      <c r="E238" s="143" t="s">
        <v>273</v>
      </c>
      <c r="F238" s="145">
        <v>208271</v>
      </c>
      <c r="G238" s="145">
        <v>23104</v>
      </c>
    </row>
    <row r="239" spans="1:9" ht="15" x14ac:dyDescent="0.25">
      <c r="A239" s="142" t="s">
        <v>294</v>
      </c>
      <c r="B239" s="142" t="s">
        <v>278</v>
      </c>
      <c r="C239" s="143" t="s">
        <v>279</v>
      </c>
      <c r="D239" s="144">
        <v>3</v>
      </c>
      <c r="E239" s="143" t="s">
        <v>274</v>
      </c>
      <c r="F239" s="145">
        <v>5508</v>
      </c>
      <c r="G239" s="145">
        <v>724</v>
      </c>
    </row>
    <row r="240" spans="1:9" ht="15" x14ac:dyDescent="0.25">
      <c r="A240" s="142" t="s">
        <v>294</v>
      </c>
      <c r="B240" s="142" t="s">
        <v>278</v>
      </c>
      <c r="C240" s="143" t="s">
        <v>279</v>
      </c>
      <c r="D240" s="144">
        <v>4</v>
      </c>
      <c r="E240" s="143" t="s">
        <v>275</v>
      </c>
      <c r="F240" s="145">
        <v>4845816</v>
      </c>
      <c r="G240" s="145">
        <v>565903</v>
      </c>
    </row>
    <row r="241" spans="1:7" ht="15" x14ac:dyDescent="0.25">
      <c r="A241" s="236" t="s">
        <v>280</v>
      </c>
      <c r="B241" s="237"/>
      <c r="C241" s="237"/>
      <c r="D241" s="237"/>
      <c r="E241" s="238"/>
      <c r="F241" s="146">
        <v>1268581226</v>
      </c>
      <c r="G241" s="146">
        <v>29556205</v>
      </c>
    </row>
    <row r="242" spans="1:7" ht="15" x14ac:dyDescent="0.25">
      <c r="A242" s="142" t="s">
        <v>295</v>
      </c>
      <c r="B242" s="142" t="s">
        <v>268</v>
      </c>
      <c r="C242" s="143" t="s">
        <v>269</v>
      </c>
      <c r="D242" s="144">
        <v>0</v>
      </c>
      <c r="E242" s="143" t="s">
        <v>270</v>
      </c>
      <c r="F242" s="145">
        <v>2</v>
      </c>
      <c r="G242" s="145">
        <v>0</v>
      </c>
    </row>
    <row r="243" spans="1:7" ht="15" x14ac:dyDescent="0.25">
      <c r="A243" s="142" t="s">
        <v>295</v>
      </c>
      <c r="B243" s="142" t="s">
        <v>268</v>
      </c>
      <c r="C243" s="143" t="s">
        <v>269</v>
      </c>
      <c r="D243" s="144">
        <v>1</v>
      </c>
      <c r="E243" s="143" t="s">
        <v>272</v>
      </c>
      <c r="F243" s="145">
        <v>1171063457</v>
      </c>
      <c r="G243" s="145">
        <v>18867054</v>
      </c>
    </row>
    <row r="244" spans="1:7" ht="15" x14ac:dyDescent="0.25">
      <c r="A244" s="142" t="s">
        <v>295</v>
      </c>
      <c r="B244" s="142" t="s">
        <v>268</v>
      </c>
      <c r="C244" s="143" t="s">
        <v>269</v>
      </c>
      <c r="D244" s="144">
        <v>2</v>
      </c>
      <c r="E244" s="143" t="s">
        <v>273</v>
      </c>
      <c r="F244" s="145">
        <v>3069000</v>
      </c>
      <c r="G244" s="145">
        <v>84392</v>
      </c>
    </row>
    <row r="245" spans="1:7" ht="15" x14ac:dyDescent="0.25">
      <c r="A245" s="142" t="s">
        <v>295</v>
      </c>
      <c r="B245" s="142" t="s">
        <v>268</v>
      </c>
      <c r="C245" s="143" t="s">
        <v>269</v>
      </c>
      <c r="D245" s="144">
        <v>3</v>
      </c>
      <c r="E245" s="143" t="s">
        <v>274</v>
      </c>
      <c r="F245" s="145">
        <v>1050075</v>
      </c>
      <c r="G245" s="145">
        <v>46298</v>
      </c>
    </row>
    <row r="246" spans="1:7" ht="15" x14ac:dyDescent="0.25">
      <c r="A246" s="142" t="s">
        <v>295</v>
      </c>
      <c r="B246" s="142" t="s">
        <v>268</v>
      </c>
      <c r="C246" s="143" t="s">
        <v>269</v>
      </c>
      <c r="D246" s="144">
        <v>4</v>
      </c>
      <c r="E246" s="143" t="s">
        <v>275</v>
      </c>
      <c r="F246" s="145">
        <v>32208238</v>
      </c>
      <c r="G246" s="145">
        <v>1385151</v>
      </c>
    </row>
    <row r="247" spans="1:7" ht="15" x14ac:dyDescent="0.25">
      <c r="A247" s="142" t="s">
        <v>295</v>
      </c>
      <c r="B247" s="142" t="s">
        <v>268</v>
      </c>
      <c r="C247" s="143" t="s">
        <v>269</v>
      </c>
      <c r="D247" s="144">
        <v>5</v>
      </c>
      <c r="E247" s="143" t="s">
        <v>282</v>
      </c>
      <c r="F247" s="145">
        <v>294</v>
      </c>
      <c r="G247" s="145">
        <v>1848</v>
      </c>
    </row>
    <row r="248" spans="1:7" ht="15" x14ac:dyDescent="0.25">
      <c r="A248" s="142" t="s">
        <v>295</v>
      </c>
      <c r="B248" s="142" t="s">
        <v>276</v>
      </c>
      <c r="C248" s="143" t="s">
        <v>277</v>
      </c>
      <c r="D248" s="144">
        <v>0</v>
      </c>
      <c r="E248" s="143" t="s">
        <v>270</v>
      </c>
      <c r="F248" s="145">
        <v>1</v>
      </c>
      <c r="G248" s="145">
        <v>1</v>
      </c>
    </row>
    <row r="249" spans="1:7" ht="15" x14ac:dyDescent="0.25">
      <c r="A249" s="142" t="s">
        <v>295</v>
      </c>
      <c r="B249" s="142" t="s">
        <v>276</v>
      </c>
      <c r="C249" s="143" t="s">
        <v>277</v>
      </c>
      <c r="D249" s="144">
        <v>1</v>
      </c>
      <c r="E249" s="143" t="s">
        <v>272</v>
      </c>
      <c r="F249" s="145">
        <v>4125744</v>
      </c>
      <c r="G249" s="145">
        <v>721780</v>
      </c>
    </row>
    <row r="250" spans="1:7" ht="15" x14ac:dyDescent="0.25">
      <c r="A250" s="142" t="s">
        <v>295</v>
      </c>
      <c r="B250" s="142" t="s">
        <v>276</v>
      </c>
      <c r="C250" s="143" t="s">
        <v>277</v>
      </c>
      <c r="D250" s="144">
        <v>4</v>
      </c>
      <c r="E250" s="143" t="s">
        <v>275</v>
      </c>
      <c r="F250" s="145">
        <v>76</v>
      </c>
      <c r="G250" s="145">
        <v>13</v>
      </c>
    </row>
    <row r="251" spans="1:7" ht="15" x14ac:dyDescent="0.25">
      <c r="A251" s="142" t="s">
        <v>295</v>
      </c>
      <c r="B251" s="142" t="s">
        <v>278</v>
      </c>
      <c r="C251" s="143" t="s">
        <v>279</v>
      </c>
      <c r="D251" s="144">
        <v>0</v>
      </c>
      <c r="E251" s="143" t="s">
        <v>270</v>
      </c>
      <c r="F251" s="145">
        <v>13766</v>
      </c>
      <c r="G251" s="145">
        <v>1667</v>
      </c>
    </row>
    <row r="252" spans="1:7" ht="15" x14ac:dyDescent="0.25">
      <c r="A252" s="142" t="s">
        <v>295</v>
      </c>
      <c r="B252" s="142" t="s">
        <v>278</v>
      </c>
      <c r="C252" s="143" t="s">
        <v>279</v>
      </c>
      <c r="D252" s="144">
        <v>1</v>
      </c>
      <c r="E252" s="143" t="s">
        <v>272</v>
      </c>
      <c r="F252" s="145">
        <v>99077728</v>
      </c>
      <c r="G252" s="145">
        <v>11006693</v>
      </c>
    </row>
    <row r="253" spans="1:7" ht="15" x14ac:dyDescent="0.25">
      <c r="A253" s="142" t="s">
        <v>295</v>
      </c>
      <c r="B253" s="142" t="s">
        <v>278</v>
      </c>
      <c r="C253" s="143" t="s">
        <v>279</v>
      </c>
      <c r="D253" s="144">
        <v>2</v>
      </c>
      <c r="E253" s="143" t="s">
        <v>273</v>
      </c>
      <c r="F253" s="145">
        <v>174024</v>
      </c>
      <c r="G253" s="145">
        <v>22491</v>
      </c>
    </row>
    <row r="254" spans="1:7" ht="15" x14ac:dyDescent="0.25">
      <c r="A254" s="142" t="s">
        <v>295</v>
      </c>
      <c r="B254" s="142" t="s">
        <v>278</v>
      </c>
      <c r="C254" s="143" t="s">
        <v>279</v>
      </c>
      <c r="D254" s="144">
        <v>3</v>
      </c>
      <c r="E254" s="143" t="s">
        <v>274</v>
      </c>
      <c r="F254" s="145">
        <v>98640</v>
      </c>
      <c r="G254" s="145">
        <v>10203</v>
      </c>
    </row>
    <row r="255" spans="1:7" ht="15" x14ac:dyDescent="0.25">
      <c r="A255" s="142" t="s">
        <v>295</v>
      </c>
      <c r="B255" s="142" t="s">
        <v>278</v>
      </c>
      <c r="C255" s="143" t="s">
        <v>279</v>
      </c>
      <c r="D255" s="144">
        <v>4</v>
      </c>
      <c r="E255" s="143" t="s">
        <v>275</v>
      </c>
      <c r="F255" s="145">
        <v>5897537</v>
      </c>
      <c r="G255" s="145">
        <v>794469</v>
      </c>
    </row>
    <row r="256" spans="1:7" ht="15" x14ac:dyDescent="0.25">
      <c r="A256" s="142" t="s">
        <v>280</v>
      </c>
      <c r="B256" s="142"/>
      <c r="C256" s="143"/>
      <c r="D256" s="144"/>
      <c r="E256" s="143"/>
      <c r="F256" s="145">
        <v>1316778583</v>
      </c>
      <c r="G256" s="145">
        <v>32942060</v>
      </c>
    </row>
    <row r="257" spans="1:7" x14ac:dyDescent="0.2">
      <c r="A257" s="239"/>
      <c r="B257" s="240"/>
      <c r="C257" s="240"/>
      <c r="D257" s="240"/>
      <c r="E257" s="240"/>
      <c r="F257" s="240"/>
      <c r="G257" s="240"/>
    </row>
    <row r="258" spans="1:7" x14ac:dyDescent="0.2">
      <c r="A258" s="239" t="s">
        <v>296</v>
      </c>
      <c r="B258" s="240"/>
      <c r="C258" s="240"/>
      <c r="D258" s="240"/>
      <c r="E258" s="240"/>
      <c r="F258" s="240"/>
      <c r="G258" s="240"/>
    </row>
    <row r="259" spans="1:7" x14ac:dyDescent="0.2">
      <c r="A259" s="155" t="s">
        <v>297</v>
      </c>
      <c r="B259" s="155" t="s">
        <v>298</v>
      </c>
      <c r="C259" s="154" t="s">
        <v>299</v>
      </c>
      <c r="D259" s="156">
        <v>0.64649305555555558</v>
      </c>
      <c r="E259" s="154"/>
      <c r="F259" s="154"/>
      <c r="G259" s="154"/>
    </row>
    <row r="260" spans="1:7" x14ac:dyDescent="0.2">
      <c r="A260" s="155" t="s">
        <v>300</v>
      </c>
      <c r="B260" s="155" t="s">
        <v>301</v>
      </c>
      <c r="C260" s="154" t="s">
        <v>299</v>
      </c>
      <c r="D260" s="156">
        <v>0.59914351851851855</v>
      </c>
      <c r="E260" s="154"/>
      <c r="F260" s="154"/>
      <c r="G260" s="154"/>
    </row>
    <row r="261" spans="1:7" x14ac:dyDescent="0.2">
      <c r="A261" s="154"/>
      <c r="B261" s="154"/>
      <c r="C261" s="154"/>
      <c r="D261" s="154"/>
      <c r="E261" s="154"/>
      <c r="F261" s="154"/>
      <c r="G261" s="154"/>
    </row>
    <row r="281" spans="1:1" x14ac:dyDescent="0.2">
      <c r="A281" s="151" t="s">
        <v>188</v>
      </c>
    </row>
    <row r="282" spans="1:1" x14ac:dyDescent="0.2">
      <c r="A282" s="151" t="s">
        <v>189</v>
      </c>
    </row>
    <row r="283" spans="1:1" x14ac:dyDescent="0.2">
      <c r="A283" s="151" t="s">
        <v>190</v>
      </c>
    </row>
  </sheetData>
  <autoFilter ref="A47:G47" xr:uid="{00000000-0009-0000-0000-000005000000}"/>
  <mergeCells count="17">
    <mergeCell ref="A37:G37"/>
    <mergeCell ref="A59:E59"/>
    <mergeCell ref="A71:E71"/>
    <mergeCell ref="A84:E84"/>
    <mergeCell ref="A97:E97"/>
    <mergeCell ref="A187:E187"/>
    <mergeCell ref="A258:G258"/>
    <mergeCell ref="A241:E241"/>
    <mergeCell ref="A257:G257"/>
    <mergeCell ref="A112:E112"/>
    <mergeCell ref="A215:E215"/>
    <mergeCell ref="A228:E228"/>
    <mergeCell ref="A201:E201"/>
    <mergeCell ref="A127:E127"/>
    <mergeCell ref="A142:E142"/>
    <mergeCell ref="A157:E157"/>
    <mergeCell ref="A173:E173"/>
  </mergeCells>
  <hyperlinks>
    <hyperlink ref="A283" r:id="rId1" xr:uid="{E9D3A0A2-D425-4E67-99D7-8CDDA7719EC2}"/>
  </hyperlinks>
  <pageMargins left="0.7" right="0.7" top="0.78740157499999996" bottom="0.78740157499999996" header="0.3" footer="0.3"/>
  <ignoredErrors>
    <ignoredError sqref="A48 A49:A58 A60:B70 B48:B58 B72:B83 B85:B96 B98:B111 B113:B126 A72:A83 A91 A85:A90 A92:A96 A98:A111 A113:A126 A128:B141 A143:B156 A158:B172 A174:B186 A188:B200 A202:B214 A216:B227 A229:B240 A242:G25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Zdroje a Užití</vt:lpstr>
      <vt:lpstr>Grafy Zdroje</vt:lpstr>
      <vt:lpstr>Grafy Užití</vt:lpstr>
      <vt:lpstr>Bilance ZO, čas. řada 2010-2024</vt:lpstr>
      <vt:lpstr>Dovoz, časová řada 2010-2024</vt:lpstr>
      <vt:lpstr>Vývoz, časová řada 2010-2024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10001507</dc:creator>
  <cp:keywords/>
  <dc:description/>
  <cp:lastModifiedBy>Fantová Irena</cp:lastModifiedBy>
  <cp:revision/>
  <dcterms:created xsi:type="dcterms:W3CDTF">2012-07-11T12:57:40Z</dcterms:created>
  <dcterms:modified xsi:type="dcterms:W3CDTF">2025-04-01T12:15:22Z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01bb0b-c2f5-4fc4-bac5-774fe7d62679_Enabled">
    <vt:lpwstr>true</vt:lpwstr>
  </property>
  <property fmtid="{D5CDD505-2E9C-101B-9397-08002B2CF9AE}" pid="3" name="MSIP_Label_8d01bb0b-c2f5-4fc4-bac5-774fe7d62679_SetDate">
    <vt:lpwstr>2025-03-24T07:43:00Z</vt:lpwstr>
  </property>
  <property fmtid="{D5CDD505-2E9C-101B-9397-08002B2CF9AE}" pid="4" name="MSIP_Label_8d01bb0b-c2f5-4fc4-bac5-774fe7d62679_Method">
    <vt:lpwstr>Privileged</vt:lpwstr>
  </property>
  <property fmtid="{D5CDD505-2E9C-101B-9397-08002B2CF9AE}" pid="5" name="MSIP_Label_8d01bb0b-c2f5-4fc4-bac5-774fe7d62679_Name">
    <vt:lpwstr>Veřejné</vt:lpwstr>
  </property>
  <property fmtid="{D5CDD505-2E9C-101B-9397-08002B2CF9AE}" pid="6" name="MSIP_Label_8d01bb0b-c2f5-4fc4-bac5-774fe7d62679_SiteId">
    <vt:lpwstr>e84ea0de-38e7-4864-b153-a909a7746ff0</vt:lpwstr>
  </property>
  <property fmtid="{D5CDD505-2E9C-101B-9397-08002B2CF9AE}" pid="7" name="MSIP_Label_8d01bb0b-c2f5-4fc4-bac5-774fe7d62679_ActionId">
    <vt:lpwstr>c1c3db25-e461-4bfc-99c4-233eecabab49</vt:lpwstr>
  </property>
  <property fmtid="{D5CDD505-2E9C-101B-9397-08002B2CF9AE}" pid="8" name="MSIP_Label_8d01bb0b-c2f5-4fc4-bac5-774fe7d62679_ContentBits">
    <vt:lpwstr>0</vt:lpwstr>
  </property>
  <property fmtid="{D5CDD505-2E9C-101B-9397-08002B2CF9AE}" pid="9" name="MSIP_Label_8d01bb0b-c2f5-4fc4-bac5-774fe7d62679_Tag">
    <vt:lpwstr>10, 0, 1, 1</vt:lpwstr>
  </property>
</Properties>
</file>